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A Information\Senior Surveys\2016 to 2017\SR2016 to 2017\"/>
    </mc:Choice>
  </mc:AlternateContent>
  <bookViews>
    <workbookView xWindow="0" yWindow="0" windowWidth="19200" windowHeight="11460" tabRatio="512"/>
  </bookViews>
  <sheets>
    <sheet name="Quantitative" sheetId="2" r:id="rId1"/>
  </sheets>
  <definedNames>
    <definedName name="_xlnm.Print_Area" localSheetId="0">Quantitative!$A$1:$L$182</definedName>
    <definedName name="_xlnm.Print_Titles" localSheetId="0">Quantitative!$1:$7</definedName>
  </definedNames>
  <calcPr calcId="162913"/>
  <fileRecoveryPr repairLoad="1"/>
</workbook>
</file>

<file path=xl/calcChain.xml><?xml version="1.0" encoding="utf-8"?>
<calcChain xmlns="http://schemas.openxmlformats.org/spreadsheetml/2006/main">
  <c r="H114" i="2" l="1"/>
  <c r="H42" i="2"/>
  <c r="H22" i="2"/>
  <c r="E120" i="2"/>
  <c r="Z12" i="2" l="1"/>
  <c r="AF180" i="2"/>
  <c r="AF176" i="2"/>
  <c r="AF170" i="2"/>
  <c r="AG169" i="2" s="1"/>
  <c r="AG166" i="2"/>
  <c r="AF156" i="2"/>
  <c r="AG155" i="2" s="1"/>
  <c r="AG154" i="2"/>
  <c r="AF150" i="2"/>
  <c r="AG149" i="2" s="1"/>
  <c r="AG148" i="2"/>
  <c r="AG146" i="2"/>
  <c r="AF144" i="2"/>
  <c r="AG143" i="2" s="1"/>
  <c r="AG142" i="2"/>
  <c r="AG140" i="2"/>
  <c r="AF138" i="2"/>
  <c r="AG137" i="2" s="1"/>
  <c r="AF132" i="2"/>
  <c r="AG131" i="2" s="1"/>
  <c r="AG130" i="2"/>
  <c r="AF126" i="2"/>
  <c r="AG125" i="2" s="1"/>
  <c r="AG124" i="2"/>
  <c r="AG122" i="2"/>
  <c r="AF120" i="2"/>
  <c r="AG119" i="2" s="1"/>
  <c r="AG118" i="2"/>
  <c r="AG116" i="2"/>
  <c r="AF114" i="2"/>
  <c r="AG113" i="2" s="1"/>
  <c r="AF108" i="2"/>
  <c r="AG107" i="2" s="1"/>
  <c r="AG106" i="2"/>
  <c r="AF102" i="2"/>
  <c r="AG101" i="2" s="1"/>
  <c r="AG100" i="2"/>
  <c r="AG98" i="2"/>
  <c r="AF94" i="2"/>
  <c r="AG93" i="2" s="1"/>
  <c r="AG92" i="2"/>
  <c r="AG90" i="2"/>
  <c r="AF88" i="2"/>
  <c r="AG87" i="2" s="1"/>
  <c r="AF82" i="2"/>
  <c r="AG81" i="2" s="1"/>
  <c r="AG80" i="2"/>
  <c r="AF76" i="2"/>
  <c r="AG75" i="2" s="1"/>
  <c r="AG74" i="2"/>
  <c r="AG72" i="2"/>
  <c r="AF70" i="2"/>
  <c r="AG69" i="2" s="1"/>
  <c r="AG66" i="2"/>
  <c r="AF64" i="2"/>
  <c r="AG63" i="2" s="1"/>
  <c r="AF58" i="2"/>
  <c r="AG57" i="2" s="1"/>
  <c r="AG56" i="2"/>
  <c r="AF52" i="2"/>
  <c r="AG51" i="2" s="1"/>
  <c r="AG50" i="2"/>
  <c r="AG48" i="2"/>
  <c r="AF42" i="2"/>
  <c r="AG40" i="2" s="1"/>
  <c r="AF38" i="2"/>
  <c r="AG36" i="2" s="1"/>
  <c r="AF34" i="2"/>
  <c r="AG33" i="2" s="1"/>
  <c r="AF30" i="2"/>
  <c r="AG29" i="2" s="1"/>
  <c r="AF26" i="2"/>
  <c r="AG24" i="2" s="1"/>
  <c r="AF22" i="2"/>
  <c r="AG21" i="2" s="1"/>
  <c r="AG20" i="2"/>
  <c r="AF18" i="2"/>
  <c r="AG17" i="2" s="1"/>
  <c r="AF12" i="2"/>
  <c r="AG10" i="2" s="1"/>
  <c r="AG8" i="2"/>
  <c r="AG60" i="2" l="1"/>
  <c r="AG68" i="2"/>
  <c r="AG84" i="2"/>
  <c r="AG110" i="2"/>
  <c r="AG134" i="2"/>
  <c r="AG158" i="2"/>
  <c r="AG176" i="2"/>
  <c r="AG16" i="2"/>
  <c r="AG18" i="2" s="1"/>
  <c r="AG54" i="2"/>
  <c r="AG62" i="2"/>
  <c r="AG78" i="2"/>
  <c r="AG86" i="2"/>
  <c r="AG104" i="2"/>
  <c r="AG112" i="2"/>
  <c r="AG128" i="2"/>
  <c r="AG136" i="2"/>
  <c r="AG152" i="2"/>
  <c r="AG162" i="2"/>
  <c r="AG22" i="2"/>
  <c r="AG28" i="2"/>
  <c r="AG30" i="2" s="1"/>
  <c r="AG32" i="2"/>
  <c r="AG34" i="2" s="1"/>
  <c r="AG9" i="2"/>
  <c r="AG11" i="2"/>
  <c r="AG25" i="2"/>
  <c r="AG26" i="2" s="1"/>
  <c r="AG37" i="2"/>
  <c r="AG38" i="2" s="1"/>
  <c r="AG41" i="2"/>
  <c r="AG42" i="2" s="1"/>
  <c r="AG49" i="2"/>
  <c r="AG52" i="2" s="1"/>
  <c r="AG55" i="2"/>
  <c r="AG58" i="2" s="1"/>
  <c r="AG61" i="2"/>
  <c r="AG64" i="2" s="1"/>
  <c r="AG67" i="2"/>
  <c r="AG70" i="2" s="1"/>
  <c r="AG73" i="2"/>
  <c r="AG76" i="2" s="1"/>
  <c r="AG79" i="2"/>
  <c r="AG82" i="2" s="1"/>
  <c r="AG85" i="2"/>
  <c r="AG91" i="2"/>
  <c r="AG94" i="2" s="1"/>
  <c r="AG99" i="2"/>
  <c r="AG102" i="2" s="1"/>
  <c r="AG105" i="2"/>
  <c r="AG108" i="2" s="1"/>
  <c r="AG111" i="2"/>
  <c r="AG117" i="2"/>
  <c r="AG120" i="2" s="1"/>
  <c r="AG123" i="2"/>
  <c r="AG126" i="2" s="1"/>
  <c r="AG129" i="2"/>
  <c r="AG132" i="2" s="1"/>
  <c r="AG135" i="2"/>
  <c r="AG141" i="2"/>
  <c r="AG144" i="2" s="1"/>
  <c r="AG147" i="2"/>
  <c r="AG150" i="2" s="1"/>
  <c r="AG153" i="2"/>
  <c r="AG156" i="2" s="1"/>
  <c r="AG160" i="2"/>
  <c r="AG170" i="2" s="1"/>
  <c r="AG165" i="2"/>
  <c r="AG12" i="2" l="1"/>
  <c r="AG114" i="2"/>
  <c r="AG88" i="2"/>
  <c r="AG138" i="2"/>
  <c r="AC180" i="2"/>
  <c r="AC176" i="2"/>
  <c r="AC170" i="2"/>
  <c r="AC156" i="2"/>
  <c r="AC150" i="2"/>
  <c r="AC144" i="2"/>
  <c r="AC138" i="2"/>
  <c r="AC132" i="2"/>
  <c r="AC126" i="2"/>
  <c r="AC120" i="2"/>
  <c r="AC114" i="2"/>
  <c r="AC108" i="2"/>
  <c r="AC102" i="2"/>
  <c r="AC94" i="2"/>
  <c r="AC88" i="2"/>
  <c r="AC82" i="2"/>
  <c r="AC76" i="2"/>
  <c r="AC70" i="2"/>
  <c r="AC64" i="2"/>
  <c r="AC58" i="2"/>
  <c r="AC52" i="2"/>
  <c r="AC42" i="2"/>
  <c r="AC38" i="2"/>
  <c r="AC34" i="2"/>
  <c r="AC30" i="2"/>
  <c r="AC26" i="2"/>
  <c r="AC22" i="2"/>
  <c r="AC18" i="2"/>
  <c r="AC12" i="2"/>
  <c r="Z180" i="2" l="1"/>
  <c r="Z176" i="2"/>
  <c r="Z170" i="2"/>
  <c r="Z156" i="2"/>
  <c r="Z150" i="2"/>
  <c r="Z144" i="2"/>
  <c r="Z138" i="2"/>
  <c r="Z132" i="2"/>
  <c r="Z126" i="2"/>
  <c r="Z120" i="2"/>
  <c r="Z114" i="2"/>
  <c r="Z108" i="2"/>
  <c r="Z102" i="2"/>
  <c r="Z94" i="2"/>
  <c r="Z88" i="2"/>
  <c r="Z82" i="2"/>
  <c r="Z76" i="2"/>
  <c r="Z70" i="2"/>
  <c r="Z64" i="2"/>
  <c r="Z58" i="2"/>
  <c r="Z52" i="2"/>
  <c r="Z42" i="2"/>
  <c r="Z38" i="2"/>
  <c r="Z34" i="2"/>
  <c r="Z30" i="2"/>
  <c r="Z26" i="2"/>
  <c r="Z22" i="2"/>
  <c r="Z18" i="2"/>
  <c r="AD176" i="2" l="1"/>
  <c r="AD169" i="2"/>
  <c r="AD166" i="2"/>
  <c r="AD165" i="2"/>
  <c r="AD162" i="2"/>
  <c r="AD160" i="2"/>
  <c r="AD158" i="2"/>
  <c r="AD155" i="2"/>
  <c r="AD154" i="2"/>
  <c r="AD153" i="2"/>
  <c r="AD152" i="2"/>
  <c r="AD156" i="2" s="1"/>
  <c r="AD149" i="2"/>
  <c r="AD148" i="2"/>
  <c r="AD147" i="2"/>
  <c r="AD146" i="2"/>
  <c r="AD143" i="2"/>
  <c r="AD142" i="2"/>
  <c r="AD141" i="2"/>
  <c r="AD140" i="2"/>
  <c r="AD137" i="2"/>
  <c r="AD136" i="2"/>
  <c r="AD135" i="2"/>
  <c r="AD134" i="2"/>
  <c r="AD131" i="2"/>
  <c r="AD130" i="2"/>
  <c r="AD129" i="2"/>
  <c r="AD128" i="2"/>
  <c r="AD125" i="2"/>
  <c r="AD124" i="2"/>
  <c r="AD123" i="2"/>
  <c r="AD122" i="2"/>
  <c r="AD119" i="2"/>
  <c r="AD118" i="2"/>
  <c r="AD117" i="2"/>
  <c r="AD116" i="2"/>
  <c r="AD113" i="2"/>
  <c r="AD112" i="2"/>
  <c r="AD111" i="2"/>
  <c r="AD110" i="2"/>
  <c r="AD107" i="2"/>
  <c r="AD106" i="2"/>
  <c r="AD105" i="2"/>
  <c r="AD104" i="2"/>
  <c r="AD101" i="2"/>
  <c r="AD100" i="2"/>
  <c r="AD99" i="2"/>
  <c r="AD98" i="2"/>
  <c r="AD93" i="2"/>
  <c r="AD92" i="2"/>
  <c r="AD91" i="2"/>
  <c r="AD90" i="2"/>
  <c r="AD87" i="2"/>
  <c r="AD86" i="2"/>
  <c r="AD85" i="2"/>
  <c r="AD84" i="2"/>
  <c r="AD81" i="2"/>
  <c r="AD80" i="2"/>
  <c r="AD79" i="2"/>
  <c r="AD78" i="2"/>
  <c r="AD75" i="2"/>
  <c r="AD74" i="2"/>
  <c r="AD73" i="2"/>
  <c r="AD72" i="2"/>
  <c r="AD69" i="2"/>
  <c r="AD68" i="2"/>
  <c r="AD67" i="2"/>
  <c r="AD66" i="2"/>
  <c r="AD63" i="2"/>
  <c r="AD62" i="2"/>
  <c r="AD61" i="2"/>
  <c r="AD60" i="2"/>
  <c r="AD57" i="2"/>
  <c r="AD56" i="2"/>
  <c r="AD55" i="2"/>
  <c r="AD54" i="2"/>
  <c r="AD51" i="2"/>
  <c r="AD50" i="2"/>
  <c r="AD49" i="2"/>
  <c r="AD48" i="2"/>
  <c r="AD41" i="2"/>
  <c r="AD42" i="2" s="1"/>
  <c r="AD40" i="2"/>
  <c r="AD37" i="2"/>
  <c r="AD36" i="2"/>
  <c r="AD33" i="2"/>
  <c r="AD34" i="2" s="1"/>
  <c r="AD32" i="2"/>
  <c r="AD29" i="2"/>
  <c r="AD28" i="2"/>
  <c r="AD25" i="2"/>
  <c r="AD26" i="2" s="1"/>
  <c r="AD24" i="2"/>
  <c r="AD21" i="2"/>
  <c r="AD20" i="2"/>
  <c r="AD17" i="2"/>
  <c r="AD18" i="2" s="1"/>
  <c r="AD16" i="2"/>
  <c r="AD11" i="2"/>
  <c r="AD10" i="2"/>
  <c r="AD9" i="2"/>
  <c r="AD8" i="2"/>
  <c r="AA176" i="2"/>
  <c r="AA169" i="2"/>
  <c r="AA166" i="2"/>
  <c r="AA165" i="2"/>
  <c r="AA162" i="2"/>
  <c r="AA160" i="2"/>
  <c r="AA158" i="2"/>
  <c r="AA155" i="2"/>
  <c r="AA154" i="2"/>
  <c r="AA153" i="2"/>
  <c r="AA152" i="2"/>
  <c r="AA149" i="2"/>
  <c r="AA148" i="2"/>
  <c r="AA147" i="2"/>
  <c r="AA146" i="2"/>
  <c r="AA143" i="2"/>
  <c r="AA142" i="2"/>
  <c r="AA141" i="2"/>
  <c r="AA140" i="2"/>
  <c r="AA137" i="2"/>
  <c r="AA136" i="2"/>
  <c r="AA135" i="2"/>
  <c r="AA134" i="2"/>
  <c r="AA131" i="2"/>
  <c r="AA130" i="2"/>
  <c r="AA128" i="2"/>
  <c r="AA125" i="2"/>
  <c r="AA124" i="2"/>
  <c r="AA122" i="2"/>
  <c r="AA119" i="2"/>
  <c r="AA118" i="2"/>
  <c r="AA116" i="2"/>
  <c r="AA113" i="2"/>
  <c r="AA112" i="2"/>
  <c r="AA110" i="2"/>
  <c r="AA107" i="2"/>
  <c r="AA106" i="2"/>
  <c r="AA104" i="2"/>
  <c r="AA101" i="2"/>
  <c r="AA100" i="2"/>
  <c r="AA98" i="2"/>
  <c r="AA93" i="2"/>
  <c r="AA92" i="2"/>
  <c r="AA90" i="2"/>
  <c r="AA87" i="2"/>
  <c r="AA86" i="2"/>
  <c r="AA84" i="2"/>
  <c r="AA81" i="2"/>
  <c r="AA80" i="2"/>
  <c r="AA78" i="2"/>
  <c r="AA75" i="2"/>
  <c r="AA74" i="2"/>
  <c r="AA72" i="2"/>
  <c r="AA69" i="2"/>
  <c r="AA68" i="2"/>
  <c r="AA66" i="2"/>
  <c r="AA63" i="2"/>
  <c r="AA62" i="2"/>
  <c r="AA60" i="2"/>
  <c r="AA57" i="2"/>
  <c r="AA56" i="2"/>
  <c r="AA54" i="2"/>
  <c r="AA51" i="2"/>
  <c r="AA50" i="2"/>
  <c r="AA48" i="2"/>
  <c r="AA41" i="2"/>
  <c r="AA40" i="2"/>
  <c r="AA37" i="2"/>
  <c r="AA36" i="2"/>
  <c r="AA33" i="2"/>
  <c r="AA32" i="2"/>
  <c r="AA29" i="2"/>
  <c r="AA28" i="2"/>
  <c r="AA25" i="2"/>
  <c r="AA24" i="2"/>
  <c r="AA21" i="2"/>
  <c r="AA20" i="2"/>
  <c r="AA17" i="2"/>
  <c r="AA16" i="2"/>
  <c r="AA10" i="2"/>
  <c r="AA8" i="2"/>
  <c r="W180" i="2"/>
  <c r="W176" i="2"/>
  <c r="W170" i="2"/>
  <c r="W156" i="2"/>
  <c r="W150" i="2"/>
  <c r="W144" i="2"/>
  <c r="W138" i="2"/>
  <c r="W132" i="2"/>
  <c r="W126" i="2"/>
  <c r="W120" i="2"/>
  <c r="W114" i="2"/>
  <c r="W108" i="2"/>
  <c r="W102" i="2"/>
  <c r="W94" i="2"/>
  <c r="W88" i="2"/>
  <c r="W82" i="2"/>
  <c r="W76" i="2"/>
  <c r="W70" i="2"/>
  <c r="W64" i="2"/>
  <c r="W58" i="2"/>
  <c r="W52" i="2"/>
  <c r="W42" i="2"/>
  <c r="W38" i="2"/>
  <c r="W34" i="2"/>
  <c r="W30" i="2"/>
  <c r="W26" i="2"/>
  <c r="W22" i="2"/>
  <c r="W18" i="2"/>
  <c r="W12" i="2"/>
  <c r="AD22" i="2" l="1"/>
  <c r="AD38" i="2"/>
  <c r="AD58" i="2"/>
  <c r="AD70" i="2"/>
  <c r="AD82" i="2"/>
  <c r="AD102" i="2"/>
  <c r="AD114" i="2"/>
  <c r="AD126" i="2"/>
  <c r="AD144" i="2"/>
  <c r="AA150" i="2"/>
  <c r="AA156" i="2"/>
  <c r="AA170" i="2"/>
  <c r="AD12" i="2"/>
  <c r="AD88" i="2"/>
  <c r="AD30" i="2"/>
  <c r="AD52" i="2"/>
  <c r="AD64" i="2"/>
  <c r="AD76" i="2"/>
  <c r="AD94" i="2"/>
  <c r="AD108" i="2"/>
  <c r="AD120" i="2"/>
  <c r="AD132" i="2"/>
  <c r="AD138" i="2"/>
  <c r="AD150" i="2"/>
  <c r="AD170" i="2"/>
  <c r="AA18" i="2"/>
  <c r="AA22" i="2"/>
  <c r="AA26" i="2"/>
  <c r="AA30" i="2"/>
  <c r="AA34" i="2"/>
  <c r="AA38" i="2"/>
  <c r="AA42" i="2"/>
  <c r="AA138" i="2"/>
  <c r="AA144" i="2"/>
  <c r="AA9" i="2"/>
  <c r="AA11" i="2"/>
  <c r="AA49" i="2"/>
  <c r="AA52" i="2" s="1"/>
  <c r="AA55" i="2"/>
  <c r="AA58" i="2" s="1"/>
  <c r="AA61" i="2"/>
  <c r="AA64" i="2" s="1"/>
  <c r="AA67" i="2"/>
  <c r="AA70" i="2" s="1"/>
  <c r="AA73" i="2"/>
  <c r="AA76" i="2" s="1"/>
  <c r="AA79" i="2"/>
  <c r="AA82" i="2" s="1"/>
  <c r="AA85" i="2"/>
  <c r="AA88" i="2" s="1"/>
  <c r="AA91" i="2"/>
  <c r="AA94" i="2" s="1"/>
  <c r="AA99" i="2"/>
  <c r="AA102" i="2" s="1"/>
  <c r="AA105" i="2"/>
  <c r="AA108" i="2" s="1"/>
  <c r="AA111" i="2"/>
  <c r="AA114" i="2" s="1"/>
  <c r="AA117" i="2"/>
  <c r="AA120" i="2" s="1"/>
  <c r="AA123" i="2"/>
  <c r="AA126" i="2" s="1"/>
  <c r="AA129" i="2"/>
  <c r="AA132" i="2" s="1"/>
  <c r="T180" i="2"/>
  <c r="T176" i="2"/>
  <c r="T170" i="2"/>
  <c r="T156" i="2"/>
  <c r="T150" i="2"/>
  <c r="T144" i="2"/>
  <c r="T138" i="2"/>
  <c r="T132" i="2"/>
  <c r="T126" i="2"/>
  <c r="T120" i="2"/>
  <c r="T114" i="2"/>
  <c r="T108" i="2"/>
  <c r="T102" i="2"/>
  <c r="T94" i="2"/>
  <c r="T88" i="2"/>
  <c r="T82" i="2"/>
  <c r="T76" i="2"/>
  <c r="T70" i="2"/>
  <c r="T64" i="2"/>
  <c r="T58" i="2"/>
  <c r="T52" i="2"/>
  <c r="T42" i="2"/>
  <c r="T38" i="2"/>
  <c r="T34" i="2"/>
  <c r="T30" i="2"/>
  <c r="T26" i="2"/>
  <c r="T22" i="2"/>
  <c r="T18" i="2"/>
  <c r="T12" i="2"/>
  <c r="AA12" i="2" l="1"/>
  <c r="Q180" i="2"/>
  <c r="Q176" i="2"/>
  <c r="Q170" i="2"/>
  <c r="Q156" i="2"/>
  <c r="Q150" i="2"/>
  <c r="Q144" i="2"/>
  <c r="Q138" i="2"/>
  <c r="Q132" i="2"/>
  <c r="Q126" i="2"/>
  <c r="Q120" i="2"/>
  <c r="Q114" i="2"/>
  <c r="Q108" i="2"/>
  <c r="Q102" i="2"/>
  <c r="Q94" i="2"/>
  <c r="Q88" i="2"/>
  <c r="Q82" i="2"/>
  <c r="Q76" i="2"/>
  <c r="Q70" i="2"/>
  <c r="Q64" i="2"/>
  <c r="Q58" i="2"/>
  <c r="Q52" i="2"/>
  <c r="Q42" i="2"/>
  <c r="Q38" i="2"/>
  <c r="Q34" i="2"/>
  <c r="Q30" i="2"/>
  <c r="Q26" i="2"/>
  <c r="Q22" i="2"/>
  <c r="Q18" i="2"/>
  <c r="Q12" i="2"/>
  <c r="N180" i="2" l="1"/>
  <c r="N176" i="2"/>
  <c r="N170" i="2"/>
  <c r="N156" i="2"/>
  <c r="N150" i="2"/>
  <c r="N144" i="2"/>
  <c r="N138" i="2"/>
  <c r="N132" i="2"/>
  <c r="N126" i="2"/>
  <c r="N120" i="2"/>
  <c r="N114" i="2"/>
  <c r="N108" i="2"/>
  <c r="N102" i="2"/>
  <c r="N94" i="2"/>
  <c r="N88" i="2"/>
  <c r="N82" i="2"/>
  <c r="N76" i="2"/>
  <c r="N70" i="2"/>
  <c r="N64" i="2"/>
  <c r="N58" i="2"/>
  <c r="N52" i="2"/>
  <c r="N42" i="2"/>
  <c r="N38" i="2"/>
  <c r="N34" i="2"/>
  <c r="N30" i="2"/>
  <c r="N26" i="2"/>
  <c r="N22" i="2"/>
  <c r="N18" i="2"/>
  <c r="N12" i="2"/>
  <c r="K180" i="2" l="1"/>
  <c r="K176" i="2"/>
  <c r="K170" i="2"/>
  <c r="K156" i="2"/>
  <c r="K150" i="2"/>
  <c r="K144" i="2"/>
  <c r="K138" i="2"/>
  <c r="K132" i="2"/>
  <c r="K126" i="2"/>
  <c r="K120" i="2"/>
  <c r="K114" i="2"/>
  <c r="K108" i="2"/>
  <c r="K102" i="2"/>
  <c r="K94" i="2"/>
  <c r="K88" i="2"/>
  <c r="K82" i="2"/>
  <c r="K76" i="2"/>
  <c r="K70" i="2"/>
  <c r="K64" i="2"/>
  <c r="K58" i="2"/>
  <c r="K52" i="2"/>
  <c r="K42" i="2"/>
  <c r="K38" i="2"/>
  <c r="K34" i="2"/>
  <c r="K30" i="2"/>
  <c r="K26" i="2"/>
  <c r="K22" i="2"/>
  <c r="K18" i="2"/>
  <c r="K12" i="2"/>
  <c r="H34" i="2" l="1"/>
  <c r="X176" i="2" l="1"/>
  <c r="X169" i="2"/>
  <c r="X166" i="2"/>
  <c r="X165" i="2"/>
  <c r="X162" i="2"/>
  <c r="X160" i="2"/>
  <c r="X158" i="2"/>
  <c r="X155" i="2"/>
  <c r="X154" i="2"/>
  <c r="X153" i="2"/>
  <c r="X152" i="2"/>
  <c r="X148" i="2"/>
  <c r="X149" i="2"/>
  <c r="X146" i="2"/>
  <c r="X143" i="2"/>
  <c r="X142" i="2"/>
  <c r="X141" i="2"/>
  <c r="X140" i="2"/>
  <c r="X136" i="2"/>
  <c r="X137" i="2"/>
  <c r="X134" i="2"/>
  <c r="X131" i="2"/>
  <c r="X130" i="2"/>
  <c r="X129" i="2"/>
  <c r="X128" i="2"/>
  <c r="X124" i="2"/>
  <c r="X125" i="2"/>
  <c r="X122" i="2"/>
  <c r="X119" i="2"/>
  <c r="X118" i="2"/>
  <c r="X117" i="2"/>
  <c r="X116" i="2"/>
  <c r="X112" i="2"/>
  <c r="X113" i="2"/>
  <c r="X110" i="2"/>
  <c r="X107" i="2"/>
  <c r="X106" i="2"/>
  <c r="X105" i="2"/>
  <c r="X104" i="2"/>
  <c r="X100" i="2"/>
  <c r="X101" i="2"/>
  <c r="X98" i="2"/>
  <c r="X93" i="2"/>
  <c r="X92" i="2"/>
  <c r="X91" i="2"/>
  <c r="X90" i="2"/>
  <c r="X86" i="2"/>
  <c r="X87" i="2"/>
  <c r="X84" i="2"/>
  <c r="X81" i="2"/>
  <c r="X80" i="2"/>
  <c r="X79" i="2"/>
  <c r="X78" i="2"/>
  <c r="X74" i="2"/>
  <c r="X75" i="2"/>
  <c r="X72" i="2"/>
  <c r="X69" i="2"/>
  <c r="X68" i="2"/>
  <c r="X67" i="2"/>
  <c r="X66" i="2"/>
  <c r="X62" i="2"/>
  <c r="X63" i="2"/>
  <c r="X60" i="2"/>
  <c r="X57" i="2"/>
  <c r="X56" i="2"/>
  <c r="X55" i="2"/>
  <c r="X54" i="2"/>
  <c r="X50" i="2"/>
  <c r="X51" i="2"/>
  <c r="X48" i="2"/>
  <c r="X41" i="2"/>
  <c r="X40" i="2"/>
  <c r="X42" i="2" s="1"/>
  <c r="X37" i="2"/>
  <c r="X36" i="2"/>
  <c r="X38" i="2" s="1"/>
  <c r="X33" i="2"/>
  <c r="X32" i="2"/>
  <c r="X34" i="2" s="1"/>
  <c r="X29" i="2"/>
  <c r="X28" i="2"/>
  <c r="X30" i="2" s="1"/>
  <c r="X25" i="2"/>
  <c r="X24" i="2"/>
  <c r="X26" i="2" s="1"/>
  <c r="X21" i="2"/>
  <c r="X20" i="2"/>
  <c r="X22" i="2" s="1"/>
  <c r="X17" i="2"/>
  <c r="X16" i="2"/>
  <c r="X18" i="2" s="1"/>
  <c r="X11" i="2"/>
  <c r="X10" i="2"/>
  <c r="X9" i="2"/>
  <c r="X8" i="2"/>
  <c r="X70" i="2" l="1"/>
  <c r="X120" i="2"/>
  <c r="X156" i="2"/>
  <c r="X94" i="2"/>
  <c r="X12" i="2"/>
  <c r="X58" i="2"/>
  <c r="X82" i="2"/>
  <c r="X108" i="2"/>
  <c r="X132" i="2"/>
  <c r="X170" i="2"/>
  <c r="X144" i="2"/>
  <c r="X49" i="2"/>
  <c r="X52" i="2" s="1"/>
  <c r="X61" i="2"/>
  <c r="X64" i="2" s="1"/>
  <c r="X73" i="2"/>
  <c r="X76" i="2" s="1"/>
  <c r="X85" i="2"/>
  <c r="X88" i="2" s="1"/>
  <c r="X99" i="2"/>
  <c r="X102" i="2" s="1"/>
  <c r="X111" i="2"/>
  <c r="X114" i="2" s="1"/>
  <c r="X123" i="2"/>
  <c r="X126" i="2" s="1"/>
  <c r="X135" i="2"/>
  <c r="X138" i="2" s="1"/>
  <c r="X147" i="2"/>
  <c r="X150" i="2" s="1"/>
  <c r="U176" i="2" l="1"/>
  <c r="U169" i="2"/>
  <c r="U166" i="2"/>
  <c r="U165" i="2"/>
  <c r="U162" i="2"/>
  <c r="U160" i="2"/>
  <c r="U158" i="2"/>
  <c r="U155" i="2"/>
  <c r="U154" i="2"/>
  <c r="U153" i="2"/>
  <c r="U152" i="2"/>
  <c r="U148" i="2"/>
  <c r="U146" i="2"/>
  <c r="U143" i="2"/>
  <c r="U142" i="2"/>
  <c r="U141" i="2"/>
  <c r="U140" i="2"/>
  <c r="U136" i="2"/>
  <c r="U134" i="2"/>
  <c r="U131" i="2"/>
  <c r="U130" i="2"/>
  <c r="U129" i="2"/>
  <c r="U128" i="2"/>
  <c r="U124" i="2"/>
  <c r="U122" i="2"/>
  <c r="U119" i="2"/>
  <c r="U118" i="2"/>
  <c r="U117" i="2"/>
  <c r="U116" i="2"/>
  <c r="U112" i="2"/>
  <c r="U107" i="2"/>
  <c r="U106" i="2"/>
  <c r="U105" i="2"/>
  <c r="U104" i="2"/>
  <c r="U100" i="2"/>
  <c r="U93" i="2"/>
  <c r="U92" i="2"/>
  <c r="U91" i="2"/>
  <c r="U90" i="2"/>
  <c r="U86" i="2"/>
  <c r="U81" i="2"/>
  <c r="U80" i="2"/>
  <c r="U79" i="2"/>
  <c r="U78" i="2"/>
  <c r="U82" i="2" s="1"/>
  <c r="U74" i="2"/>
  <c r="U72" i="2"/>
  <c r="U69" i="2"/>
  <c r="U68" i="2"/>
  <c r="U67" i="2"/>
  <c r="U66" i="2"/>
  <c r="U62" i="2"/>
  <c r="U57" i="2"/>
  <c r="U56" i="2"/>
  <c r="U55" i="2"/>
  <c r="U54" i="2"/>
  <c r="U50" i="2"/>
  <c r="U41" i="2"/>
  <c r="U40" i="2"/>
  <c r="U42" i="2" s="1"/>
  <c r="U37" i="2"/>
  <c r="U36" i="2"/>
  <c r="U38" i="2" s="1"/>
  <c r="U33" i="2"/>
  <c r="U32" i="2"/>
  <c r="U34" i="2" s="1"/>
  <c r="U29" i="2"/>
  <c r="U28" i="2"/>
  <c r="U30" i="2" s="1"/>
  <c r="U25" i="2"/>
  <c r="U24" i="2"/>
  <c r="U26" i="2" s="1"/>
  <c r="U21" i="2"/>
  <c r="U20" i="2"/>
  <c r="U22" i="2" s="1"/>
  <c r="U17" i="2"/>
  <c r="U16" i="2"/>
  <c r="U18" i="2" s="1"/>
  <c r="U11" i="2"/>
  <c r="U10" i="2"/>
  <c r="U9" i="2"/>
  <c r="U8" i="2"/>
  <c r="U132" i="2" l="1"/>
  <c r="U156" i="2"/>
  <c r="U170" i="2"/>
  <c r="U70" i="2"/>
  <c r="U12" i="2"/>
  <c r="U108" i="2"/>
  <c r="U144" i="2"/>
  <c r="U94" i="2"/>
  <c r="U120" i="2"/>
  <c r="U58" i="2"/>
  <c r="U61" i="2"/>
  <c r="U73" i="2"/>
  <c r="U123" i="2"/>
  <c r="U51" i="2"/>
  <c r="U63" i="2"/>
  <c r="U75" i="2"/>
  <c r="U87" i="2"/>
  <c r="U101" i="2"/>
  <c r="U113" i="2"/>
  <c r="U125" i="2"/>
  <c r="U137" i="2"/>
  <c r="U149" i="2"/>
  <c r="U48" i="2"/>
  <c r="U60" i="2"/>
  <c r="U84" i="2"/>
  <c r="U98" i="2"/>
  <c r="U110" i="2"/>
  <c r="U49" i="2"/>
  <c r="U85" i="2"/>
  <c r="U99" i="2"/>
  <c r="U111" i="2"/>
  <c r="U135" i="2"/>
  <c r="U147" i="2"/>
  <c r="U150" i="2" s="1"/>
  <c r="U64" i="2" l="1"/>
  <c r="U126" i="2"/>
  <c r="U138" i="2"/>
  <c r="U76" i="2"/>
  <c r="U102" i="2"/>
  <c r="U88" i="2"/>
  <c r="U114" i="2"/>
  <c r="U52" i="2"/>
  <c r="R176" i="2" l="1"/>
  <c r="R169" i="2"/>
  <c r="R166" i="2"/>
  <c r="R165" i="2"/>
  <c r="R162" i="2"/>
  <c r="R160" i="2"/>
  <c r="R158" i="2"/>
  <c r="R155" i="2"/>
  <c r="R154" i="2"/>
  <c r="R153" i="2"/>
  <c r="R152" i="2"/>
  <c r="R148" i="2"/>
  <c r="R143" i="2"/>
  <c r="R142" i="2"/>
  <c r="R141" i="2"/>
  <c r="R140" i="2"/>
  <c r="R136" i="2"/>
  <c r="R129" i="2"/>
  <c r="R131" i="2"/>
  <c r="R130" i="2"/>
  <c r="R128" i="2"/>
  <c r="R124" i="2"/>
  <c r="R122" i="2"/>
  <c r="R119" i="2"/>
  <c r="R118" i="2"/>
  <c r="R117" i="2"/>
  <c r="R116" i="2"/>
  <c r="R112" i="2"/>
  <c r="R105" i="2"/>
  <c r="R107" i="2"/>
  <c r="R106" i="2"/>
  <c r="R104" i="2"/>
  <c r="R100" i="2"/>
  <c r="R98" i="2"/>
  <c r="R91" i="2"/>
  <c r="R93" i="2"/>
  <c r="R92" i="2"/>
  <c r="R90" i="2"/>
  <c r="R86" i="2"/>
  <c r="R81" i="2"/>
  <c r="R80" i="2"/>
  <c r="R79" i="2"/>
  <c r="R78" i="2"/>
  <c r="R74" i="2"/>
  <c r="R72" i="2"/>
  <c r="R69" i="2"/>
  <c r="R68" i="2"/>
  <c r="R67" i="2"/>
  <c r="R66" i="2"/>
  <c r="R62" i="2"/>
  <c r="R57" i="2"/>
  <c r="R56" i="2"/>
  <c r="R55" i="2"/>
  <c r="R54" i="2"/>
  <c r="R50" i="2"/>
  <c r="R48" i="2"/>
  <c r="R41" i="2"/>
  <c r="R40" i="2"/>
  <c r="R42" i="2" s="1"/>
  <c r="R37" i="2"/>
  <c r="R36" i="2"/>
  <c r="R38" i="2" s="1"/>
  <c r="R33" i="2"/>
  <c r="R32" i="2"/>
  <c r="R34" i="2" s="1"/>
  <c r="R29" i="2"/>
  <c r="R28" i="2"/>
  <c r="R30" i="2" s="1"/>
  <c r="R25" i="2"/>
  <c r="R24" i="2"/>
  <c r="R26" i="2" s="1"/>
  <c r="R21" i="2"/>
  <c r="R20" i="2"/>
  <c r="R22" i="2" s="1"/>
  <c r="R17" i="2"/>
  <c r="R16" i="2"/>
  <c r="R18" i="2" s="1"/>
  <c r="R9" i="2"/>
  <c r="R11" i="2"/>
  <c r="R10" i="2"/>
  <c r="R8" i="2"/>
  <c r="R82" i="2" l="1"/>
  <c r="R120" i="2"/>
  <c r="R156" i="2"/>
  <c r="R170" i="2"/>
  <c r="R70" i="2"/>
  <c r="R58" i="2"/>
  <c r="R94" i="2"/>
  <c r="R144" i="2"/>
  <c r="R12" i="2"/>
  <c r="R108" i="2"/>
  <c r="R132" i="2"/>
  <c r="R60" i="2"/>
  <c r="R110" i="2"/>
  <c r="R49" i="2"/>
  <c r="R73" i="2"/>
  <c r="R99" i="2"/>
  <c r="R123" i="2"/>
  <c r="R147" i="2"/>
  <c r="R51" i="2"/>
  <c r="R63" i="2"/>
  <c r="R75" i="2"/>
  <c r="R87" i="2"/>
  <c r="R101" i="2"/>
  <c r="R113" i="2"/>
  <c r="R125" i="2"/>
  <c r="R137" i="2"/>
  <c r="R149" i="2"/>
  <c r="R84" i="2"/>
  <c r="R134" i="2"/>
  <c r="R146" i="2"/>
  <c r="R61" i="2"/>
  <c r="R85" i="2"/>
  <c r="R111" i="2"/>
  <c r="R135" i="2"/>
  <c r="R52" i="2" l="1"/>
  <c r="R126" i="2"/>
  <c r="R76" i="2"/>
  <c r="R102" i="2"/>
  <c r="R150" i="2"/>
  <c r="R88" i="2"/>
  <c r="R64" i="2"/>
  <c r="R138" i="2"/>
  <c r="R114" i="2"/>
  <c r="O176" i="2" l="1"/>
  <c r="O169" i="2"/>
  <c r="O166" i="2"/>
  <c r="O165" i="2"/>
  <c r="O162" i="2"/>
  <c r="O160" i="2"/>
  <c r="O158" i="2"/>
  <c r="O170" i="2" s="1"/>
  <c r="O155" i="2"/>
  <c r="O154" i="2"/>
  <c r="O153" i="2"/>
  <c r="O152" i="2"/>
  <c r="O156" i="2" s="1"/>
  <c r="O148" i="2"/>
  <c r="O143" i="2"/>
  <c r="O142" i="2"/>
  <c r="O141" i="2"/>
  <c r="O140" i="2"/>
  <c r="O136" i="2"/>
  <c r="O134" i="2"/>
  <c r="O131" i="2"/>
  <c r="O130" i="2"/>
  <c r="O129" i="2"/>
  <c r="O128" i="2"/>
  <c r="O124" i="2"/>
  <c r="O122" i="2"/>
  <c r="O119" i="2"/>
  <c r="O118" i="2"/>
  <c r="O117" i="2"/>
  <c r="O116" i="2"/>
  <c r="O112" i="2"/>
  <c r="O107" i="2"/>
  <c r="O106" i="2"/>
  <c r="O105" i="2"/>
  <c r="O104" i="2"/>
  <c r="O100" i="2"/>
  <c r="O93" i="2"/>
  <c r="O92" i="2"/>
  <c r="O91" i="2"/>
  <c r="O90" i="2"/>
  <c r="O86" i="2"/>
  <c r="O81" i="2"/>
  <c r="O80" i="2"/>
  <c r="O79" i="2"/>
  <c r="O78" i="2"/>
  <c r="O82" i="2" s="1"/>
  <c r="O74" i="2"/>
  <c r="O72" i="2"/>
  <c r="O69" i="2"/>
  <c r="O68" i="2"/>
  <c r="O67" i="2"/>
  <c r="O66" i="2"/>
  <c r="O62" i="2"/>
  <c r="O60" i="2"/>
  <c r="O57" i="2"/>
  <c r="O56" i="2"/>
  <c r="O55" i="2"/>
  <c r="O54" i="2"/>
  <c r="O58" i="2" s="1"/>
  <c r="O50" i="2"/>
  <c r="O48" i="2"/>
  <c r="O41" i="2"/>
  <c r="O40" i="2"/>
  <c r="O42" i="2" s="1"/>
  <c r="O37" i="2"/>
  <c r="O36" i="2"/>
  <c r="O33" i="2"/>
  <c r="O32" i="2"/>
  <c r="O34" i="2" s="1"/>
  <c r="O29" i="2"/>
  <c r="O28" i="2"/>
  <c r="O30" i="2" s="1"/>
  <c r="O25" i="2"/>
  <c r="O24" i="2"/>
  <c r="O26" i="2" s="1"/>
  <c r="O21" i="2"/>
  <c r="O20" i="2"/>
  <c r="O22" i="2" s="1"/>
  <c r="O17" i="2"/>
  <c r="O16" i="2"/>
  <c r="O18" i="2" s="1"/>
  <c r="O11" i="2"/>
  <c r="O10" i="2"/>
  <c r="O9" i="2"/>
  <c r="O8" i="2"/>
  <c r="O12" i="2" s="1"/>
  <c r="O38" i="2" l="1"/>
  <c r="O70" i="2"/>
  <c r="O108" i="2"/>
  <c r="O94" i="2"/>
  <c r="O120" i="2"/>
  <c r="O132" i="2"/>
  <c r="O144" i="2"/>
  <c r="O110" i="2"/>
  <c r="O146" i="2"/>
  <c r="O99" i="2"/>
  <c r="O147" i="2"/>
  <c r="O51" i="2"/>
  <c r="O63" i="2"/>
  <c r="O75" i="2"/>
  <c r="O87" i="2"/>
  <c r="O101" i="2"/>
  <c r="O113" i="2"/>
  <c r="O125" i="2"/>
  <c r="O137" i="2"/>
  <c r="O149" i="2"/>
  <c r="O84" i="2"/>
  <c r="O98" i="2"/>
  <c r="O49" i="2"/>
  <c r="O61" i="2"/>
  <c r="O64" i="2" s="1"/>
  <c r="O73" i="2"/>
  <c r="O76" i="2" s="1"/>
  <c r="O85" i="2"/>
  <c r="O111" i="2"/>
  <c r="O123" i="2"/>
  <c r="O126" i="2" s="1"/>
  <c r="O135" i="2"/>
  <c r="O138" i="2" s="1"/>
  <c r="O52" i="2" l="1"/>
  <c r="O102" i="2"/>
  <c r="O150" i="2"/>
  <c r="O88" i="2"/>
  <c r="O114" i="2"/>
  <c r="L176" i="2" l="1"/>
  <c r="L166" i="2"/>
  <c r="L169" i="2"/>
  <c r="L162" i="2"/>
  <c r="L160" i="2"/>
  <c r="L154" i="2"/>
  <c r="L155" i="2"/>
  <c r="L152" i="2"/>
  <c r="L149" i="2"/>
  <c r="L148" i="2"/>
  <c r="L147" i="2"/>
  <c r="L146" i="2"/>
  <c r="L142" i="2"/>
  <c r="L143" i="2"/>
  <c r="L140" i="2"/>
  <c r="L137" i="2"/>
  <c r="L136" i="2"/>
  <c r="L135" i="2"/>
  <c r="L134" i="2"/>
  <c r="L130" i="2"/>
  <c r="L131" i="2"/>
  <c r="L128" i="2"/>
  <c r="L124" i="2"/>
  <c r="L123" i="2"/>
  <c r="L122" i="2"/>
  <c r="L118" i="2"/>
  <c r="L119" i="2"/>
  <c r="L116" i="2"/>
  <c r="L112" i="2"/>
  <c r="L111" i="2"/>
  <c r="L110" i="2"/>
  <c r="L107" i="2"/>
  <c r="L106" i="2"/>
  <c r="L105" i="2"/>
  <c r="L104" i="2"/>
  <c r="L108" i="2" s="1"/>
  <c r="L100" i="2"/>
  <c r="L99" i="2"/>
  <c r="L98" i="2"/>
  <c r="L93" i="2"/>
  <c r="L92" i="2"/>
  <c r="L91" i="2"/>
  <c r="L90" i="2"/>
  <c r="L86" i="2"/>
  <c r="L85" i="2"/>
  <c r="L84" i="2"/>
  <c r="L81" i="2"/>
  <c r="L80" i="2"/>
  <c r="L79" i="2"/>
  <c r="L78" i="2"/>
  <c r="L74" i="2"/>
  <c r="L73" i="2"/>
  <c r="L72" i="2"/>
  <c r="L69" i="2"/>
  <c r="L68" i="2"/>
  <c r="L67" i="2"/>
  <c r="L66" i="2"/>
  <c r="L62" i="2"/>
  <c r="L61" i="2"/>
  <c r="L60" i="2"/>
  <c r="L57" i="2"/>
  <c r="L56" i="2"/>
  <c r="L55" i="2"/>
  <c r="L54" i="2"/>
  <c r="L58" i="2" s="1"/>
  <c r="L50" i="2"/>
  <c r="L49" i="2"/>
  <c r="L48" i="2"/>
  <c r="L41" i="2"/>
  <c r="L40" i="2"/>
  <c r="L37" i="2"/>
  <c r="L36" i="2"/>
  <c r="L38" i="2" s="1"/>
  <c r="L33" i="2"/>
  <c r="L32" i="2"/>
  <c r="L29" i="2"/>
  <c r="L28" i="2"/>
  <c r="L30" i="2" s="1"/>
  <c r="L25" i="2"/>
  <c r="L24" i="2"/>
  <c r="L21" i="2"/>
  <c r="L20" i="2"/>
  <c r="L22" i="2" s="1"/>
  <c r="L17" i="2"/>
  <c r="L16" i="2"/>
  <c r="L11" i="2"/>
  <c r="L10" i="2"/>
  <c r="L9" i="2"/>
  <c r="L8" i="2"/>
  <c r="L12" i="2" l="1"/>
  <c r="L18" i="2"/>
  <c r="L26" i="2"/>
  <c r="L34" i="2"/>
  <c r="L42" i="2"/>
  <c r="L70" i="2"/>
  <c r="L94" i="2"/>
  <c r="L82" i="2"/>
  <c r="L138" i="2"/>
  <c r="L150" i="2"/>
  <c r="L51" i="2"/>
  <c r="L52" i="2" s="1"/>
  <c r="L63" i="2"/>
  <c r="L64" i="2" s="1"/>
  <c r="L75" i="2"/>
  <c r="L76" i="2" s="1"/>
  <c r="L87" i="2"/>
  <c r="L88" i="2" s="1"/>
  <c r="L101" i="2"/>
  <c r="L102" i="2" s="1"/>
  <c r="L113" i="2"/>
  <c r="L114" i="2" s="1"/>
  <c r="L117" i="2"/>
  <c r="L120" i="2" s="1"/>
  <c r="L125" i="2"/>
  <c r="L126" i="2" s="1"/>
  <c r="L129" i="2"/>
  <c r="L132" i="2" s="1"/>
  <c r="L141" i="2"/>
  <c r="L144" i="2" s="1"/>
  <c r="L153" i="2"/>
  <c r="L156" i="2" s="1"/>
  <c r="L165" i="2"/>
  <c r="L158" i="2"/>
  <c r="L170" i="2" s="1"/>
  <c r="E132" i="2" l="1"/>
  <c r="E126" i="2"/>
  <c r="E114" i="2" l="1"/>
  <c r="F110" i="2" s="1"/>
  <c r="E108" i="2"/>
  <c r="F106" i="2" s="1"/>
  <c r="E102" i="2"/>
  <c r="E52" i="2"/>
  <c r="F49" i="2" s="1"/>
  <c r="E12" i="2"/>
  <c r="F11" i="2" s="1"/>
  <c r="H12" i="2"/>
  <c r="F105" i="2" l="1"/>
  <c r="F8" i="2"/>
  <c r="F50" i="2"/>
  <c r="F104" i="2"/>
  <c r="F112" i="2"/>
  <c r="F113" i="2"/>
  <c r="F107" i="2"/>
  <c r="F111" i="2"/>
  <c r="F10" i="2"/>
  <c r="F12" i="2"/>
  <c r="F9" i="2"/>
  <c r="F114" i="2" l="1"/>
  <c r="F108" i="2"/>
  <c r="H180" i="2"/>
  <c r="H176" i="2" l="1"/>
  <c r="H170" i="2"/>
  <c r="H156" i="2"/>
  <c r="I154" i="2" s="1"/>
  <c r="H150" i="2"/>
  <c r="I148" i="2" s="1"/>
  <c r="H144" i="2"/>
  <c r="I142" i="2" s="1"/>
  <c r="H138" i="2"/>
  <c r="I136" i="2" s="1"/>
  <c r="H132" i="2"/>
  <c r="I130" i="2" s="1"/>
  <c r="H126" i="2"/>
  <c r="I124" i="2" s="1"/>
  <c r="H120" i="2"/>
  <c r="I118" i="2" s="1"/>
  <c r="I112" i="2"/>
  <c r="H108" i="2"/>
  <c r="I106" i="2" s="1"/>
  <c r="H102" i="2"/>
  <c r="I100" i="2" s="1"/>
  <c r="H94" i="2"/>
  <c r="I92" i="2" s="1"/>
  <c r="H88" i="2"/>
  <c r="I86" i="2" s="1"/>
  <c r="H82" i="2"/>
  <c r="I80" i="2" s="1"/>
  <c r="H76" i="2"/>
  <c r="I74" i="2" s="1"/>
  <c r="H70" i="2"/>
  <c r="I68" i="2" s="1"/>
  <c r="H64" i="2"/>
  <c r="I61" i="2" s="1"/>
  <c r="H58" i="2"/>
  <c r="I56" i="2" s="1"/>
  <c r="H52" i="2"/>
  <c r="I50" i="2" s="1"/>
  <c r="I176" i="2" l="1"/>
  <c r="I166" i="2"/>
  <c r="I60" i="2"/>
  <c r="I63" i="2"/>
  <c r="I54" i="2"/>
  <c r="I160" i="2"/>
  <c r="I165" i="2"/>
  <c r="I169" i="2"/>
  <c r="I158" i="2"/>
  <c r="I162" i="2"/>
  <c r="I153" i="2"/>
  <c r="I155" i="2"/>
  <c r="I152" i="2"/>
  <c r="I147" i="2"/>
  <c r="I149" i="2"/>
  <c r="I146" i="2"/>
  <c r="I141" i="2"/>
  <c r="I143" i="2"/>
  <c r="I140" i="2"/>
  <c r="I135" i="2"/>
  <c r="I137" i="2"/>
  <c r="I134" i="2"/>
  <c r="I129" i="2"/>
  <c r="I131" i="2"/>
  <c r="I128" i="2"/>
  <c r="I123" i="2"/>
  <c r="I125" i="2"/>
  <c r="I122" i="2"/>
  <c r="I117" i="2"/>
  <c r="I119" i="2"/>
  <c r="I116" i="2"/>
  <c r="I111" i="2"/>
  <c r="I113" i="2"/>
  <c r="I110" i="2"/>
  <c r="I105" i="2"/>
  <c r="I107" i="2"/>
  <c r="I104" i="2"/>
  <c r="I99" i="2"/>
  <c r="I101" i="2"/>
  <c r="I98" i="2"/>
  <c r="I91" i="2"/>
  <c r="I93" i="2"/>
  <c r="I90" i="2"/>
  <c r="I85" i="2"/>
  <c r="I87" i="2"/>
  <c r="I84" i="2"/>
  <c r="I79" i="2"/>
  <c r="I81" i="2"/>
  <c r="I78" i="2"/>
  <c r="I73" i="2"/>
  <c r="I75" i="2"/>
  <c r="I72" i="2"/>
  <c r="I67" i="2"/>
  <c r="I69" i="2"/>
  <c r="I66" i="2"/>
  <c r="I62" i="2"/>
  <c r="I55" i="2"/>
  <c r="I57" i="2"/>
  <c r="I49" i="2"/>
  <c r="I51" i="2"/>
  <c r="I48" i="2"/>
  <c r="I40" i="2"/>
  <c r="H38" i="2"/>
  <c r="I37" i="2" s="1"/>
  <c r="I32" i="2"/>
  <c r="H30" i="2"/>
  <c r="I29" i="2" s="1"/>
  <c r="H26" i="2"/>
  <c r="I24" i="2" s="1"/>
  <c r="I21" i="2"/>
  <c r="H18" i="2"/>
  <c r="I17" i="2" s="1"/>
  <c r="I8" i="2"/>
  <c r="I170" i="2" l="1"/>
  <c r="I64" i="2"/>
  <c r="I16" i="2"/>
  <c r="I18" i="2" s="1"/>
  <c r="I10" i="2"/>
  <c r="I9" i="2"/>
  <c r="I11" i="2"/>
  <c r="I156" i="2"/>
  <c r="I150" i="2"/>
  <c r="I144" i="2"/>
  <c r="I138" i="2"/>
  <c r="I132" i="2"/>
  <c r="I126" i="2"/>
  <c r="I120" i="2"/>
  <c r="I114" i="2"/>
  <c r="I108" i="2"/>
  <c r="I102" i="2"/>
  <c r="I94" i="2"/>
  <c r="I88" i="2"/>
  <c r="I82" i="2"/>
  <c r="I76" i="2"/>
  <c r="I70" i="2"/>
  <c r="I58" i="2"/>
  <c r="I52" i="2"/>
  <c r="I41" i="2"/>
  <c r="I42" i="2" s="1"/>
  <c r="I36" i="2"/>
  <c r="I38" i="2" s="1"/>
  <c r="I33" i="2"/>
  <c r="I34" i="2" s="1"/>
  <c r="I28" i="2"/>
  <c r="I30" i="2" s="1"/>
  <c r="I25" i="2"/>
  <c r="I26" i="2" s="1"/>
  <c r="I20" i="2"/>
  <c r="I22" i="2" s="1"/>
  <c r="I12" i="2" l="1"/>
  <c r="F48" i="2" l="1"/>
  <c r="F51" i="2"/>
  <c r="F52" i="2"/>
  <c r="E58" i="2"/>
  <c r="F55" i="2" s="1"/>
  <c r="E64" i="2"/>
  <c r="F61" i="2" s="1"/>
  <c r="E70" i="2"/>
  <c r="F67" i="2" s="1"/>
  <c r="E76" i="2"/>
  <c r="F73" i="2" s="1"/>
  <c r="E82" i="2"/>
  <c r="F79" i="2" s="1"/>
  <c r="E88" i="2"/>
  <c r="F85" i="2" s="1"/>
  <c r="E94" i="2"/>
  <c r="F91" i="2" s="1"/>
  <c r="F99" i="2"/>
  <c r="F117" i="2"/>
  <c r="E138" i="2"/>
  <c r="F135" i="2" s="1"/>
  <c r="E144" i="2"/>
  <c r="F141" i="2" s="1"/>
  <c r="E150" i="2"/>
  <c r="F147" i="2" s="1"/>
  <c r="E156" i="2"/>
  <c r="F153" i="2" s="1"/>
  <c r="E170" i="2"/>
  <c r="F160" i="2" s="1"/>
  <c r="E176" i="2"/>
  <c r="E180" i="2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F176" i="2" l="1"/>
  <c r="F40" i="2"/>
  <c r="F41" i="2"/>
  <c r="F36" i="2"/>
  <c r="F37" i="2"/>
  <c r="F32" i="2"/>
  <c r="F33" i="2"/>
  <c r="F28" i="2"/>
  <c r="F29" i="2"/>
  <c r="F24" i="2"/>
  <c r="F25" i="2"/>
  <c r="F20" i="2"/>
  <c r="F21" i="2"/>
  <c r="F16" i="2"/>
  <c r="F166" i="2"/>
  <c r="F162" i="2"/>
  <c r="F158" i="2"/>
  <c r="F154" i="2"/>
  <c r="F152" i="2"/>
  <c r="F148" i="2"/>
  <c r="F146" i="2"/>
  <c r="F142" i="2"/>
  <c r="F140" i="2"/>
  <c r="F136" i="2"/>
  <c r="F134" i="2"/>
  <c r="F118" i="2"/>
  <c r="F116" i="2"/>
  <c r="F100" i="2"/>
  <c r="F98" i="2"/>
  <c r="F92" i="2"/>
  <c r="F90" i="2"/>
  <c r="F86" i="2"/>
  <c r="F84" i="2"/>
  <c r="F80" i="2"/>
  <c r="F78" i="2"/>
  <c r="F74" i="2"/>
  <c r="F72" i="2"/>
  <c r="F68" i="2"/>
  <c r="F66" i="2"/>
  <c r="F62" i="2"/>
  <c r="F60" i="2"/>
  <c r="F56" i="2"/>
  <c r="F54" i="2"/>
  <c r="F170" i="2"/>
  <c r="F169" i="2"/>
  <c r="F165" i="2"/>
  <c r="F156" i="2"/>
  <c r="F155" i="2"/>
  <c r="F150" i="2"/>
  <c r="F149" i="2"/>
  <c r="F144" i="2"/>
  <c r="F143" i="2"/>
  <c r="F138" i="2"/>
  <c r="F137" i="2"/>
  <c r="F120" i="2"/>
  <c r="F119" i="2"/>
  <c r="F102" i="2"/>
  <c r="F101" i="2"/>
  <c r="F94" i="2"/>
  <c r="F93" i="2"/>
  <c r="F88" i="2"/>
  <c r="F87" i="2"/>
  <c r="F82" i="2"/>
  <c r="F81" i="2"/>
  <c r="F76" i="2"/>
  <c r="F75" i="2"/>
  <c r="F70" i="2"/>
  <c r="F69" i="2"/>
  <c r="F64" i="2"/>
  <c r="F63" i="2"/>
  <c r="F58" i="2"/>
  <c r="F57" i="2"/>
  <c r="F123" i="2" l="1"/>
  <c r="F124" i="2"/>
  <c r="F122" i="2"/>
  <c r="F126" i="2"/>
  <c r="F125" i="2"/>
</calcChain>
</file>

<file path=xl/sharedStrings.xml><?xml version="1.0" encoding="utf-8"?>
<sst xmlns="http://schemas.openxmlformats.org/spreadsheetml/2006/main" count="234" uniqueCount="101">
  <si>
    <t>Frequency Distributions</t>
  </si>
  <si>
    <t>U of M</t>
  </si>
  <si>
    <t>Count</t>
  </si>
  <si>
    <t>%</t>
  </si>
  <si>
    <t>Question</t>
  </si>
  <si>
    <t>Response Options</t>
  </si>
  <si>
    <t>How satisfied are you with your UofM overall experience?</t>
  </si>
  <si>
    <t>Very Satisfied</t>
  </si>
  <si>
    <t>Somewhat Satisfied</t>
  </si>
  <si>
    <t>Somewhat dissatisfied</t>
  </si>
  <si>
    <t>Very dissatisfied</t>
  </si>
  <si>
    <t>2.</t>
  </si>
  <si>
    <t>Practicum, internship, student teaching, field experience, co-op experience, or clinical assignment</t>
  </si>
  <si>
    <t>Yes</t>
  </si>
  <si>
    <t>No</t>
  </si>
  <si>
    <t>Service learning or civic engagement as part of a course requirement</t>
  </si>
  <si>
    <t>Student leadership development</t>
  </si>
  <si>
    <t>Community service or volunteer work</t>
  </si>
  <si>
    <t>Work on a research project with a faculty member outside of a course or program requirements</t>
  </si>
  <si>
    <t>Study abroad</t>
  </si>
  <si>
    <t>Culminating senior experience (capstone course, senior project or thesis, comprehensive exam, etc.)</t>
  </si>
  <si>
    <t>Indicate whether or not you participated in each of the following while enrolled at UofM.</t>
  </si>
  <si>
    <t>4.</t>
  </si>
  <si>
    <t>Rate your satisfaction with each of the following aspects of your major</t>
  </si>
  <si>
    <t>The accessibility of faculty in your major</t>
  </si>
  <si>
    <t>The quality of teaching in your major</t>
  </si>
  <si>
    <t>Academic advising in your major</t>
  </si>
  <si>
    <t>Faculty concern for your academic progress</t>
  </si>
  <si>
    <t>Writing preparation in your major</t>
  </si>
  <si>
    <t>Access to classes in your major</t>
  </si>
  <si>
    <t>Your overall experience in your major</t>
  </si>
  <si>
    <t>Rate your satisfaction with each of the following aspects of your advisor</t>
  </si>
  <si>
    <t>5a.</t>
  </si>
  <si>
    <t>5b.</t>
  </si>
  <si>
    <t>5c.</t>
  </si>
  <si>
    <t>5d.</t>
  </si>
  <si>
    <t>5e.</t>
  </si>
  <si>
    <t>5f.</t>
  </si>
  <si>
    <t>5g.</t>
  </si>
  <si>
    <t>5h.</t>
  </si>
  <si>
    <t>Knowledge of policies and procedures</t>
  </si>
  <si>
    <t>Concern for your academic progress</t>
  </si>
  <si>
    <t>Availability via phone or e-mail</t>
  </si>
  <si>
    <t>Preparation for meetings</t>
  </si>
  <si>
    <t>Approachability and courtesy</t>
  </si>
  <si>
    <t>Referral to appropriate services, if needed</t>
  </si>
  <si>
    <t>Encouragement toward career goals</t>
  </si>
  <si>
    <t>Overall rating</t>
  </si>
  <si>
    <t>Employed full-time or part-time</t>
  </si>
  <si>
    <t>What best describes your post-graduate status?</t>
  </si>
  <si>
    <t>Enrolled in graduate/ professional school</t>
  </si>
  <si>
    <t>No plans at this time</t>
  </si>
  <si>
    <t>Post-graduate internship, fellowship, volunteering, traveling</t>
  </si>
  <si>
    <t>Still looking for employment</t>
  </si>
  <si>
    <t>Waiting for graduate/ professional school acceptance</t>
  </si>
  <si>
    <t>Full-time</t>
  </si>
  <si>
    <t>Part-time</t>
  </si>
  <si>
    <t>Summer only</t>
  </si>
  <si>
    <t>Not sure</t>
  </si>
  <si>
    <t>10.</t>
  </si>
  <si>
    <t>Are you employed in your field of study?</t>
  </si>
  <si>
    <t>Career preparation and guidance</t>
  </si>
  <si>
    <t>Understanding of degree requirements</t>
  </si>
  <si>
    <t>Availability for meetings</t>
  </si>
  <si>
    <t>Total*</t>
  </si>
  <si>
    <t>*Due to rounding, some totals may not equal to 100 percent</t>
  </si>
  <si>
    <t>6.</t>
  </si>
  <si>
    <t>11.</t>
  </si>
  <si>
    <t>13.</t>
  </si>
  <si>
    <t>Employment Status</t>
  </si>
  <si>
    <t>What is your major?</t>
  </si>
  <si>
    <t>3.</t>
  </si>
  <si>
    <t>The University of Memphis 2011- 2012 Graduating Senior Survey Results</t>
  </si>
  <si>
    <t>3a.</t>
  </si>
  <si>
    <t>3b.</t>
  </si>
  <si>
    <t>3c.</t>
  </si>
  <si>
    <t>3d.</t>
  </si>
  <si>
    <t>3e.</t>
  </si>
  <si>
    <t>3f.</t>
  </si>
  <si>
    <t>3g.</t>
  </si>
  <si>
    <t>5.</t>
  </si>
  <si>
    <t>6a.</t>
  </si>
  <si>
    <t>6b.</t>
  </si>
  <si>
    <t>6c.</t>
  </si>
  <si>
    <t>6d.</t>
  </si>
  <si>
    <t>6e.</t>
  </si>
  <si>
    <t>6f.</t>
  </si>
  <si>
    <t>6g.</t>
  </si>
  <si>
    <t>6h.</t>
  </si>
  <si>
    <t>6i.</t>
  </si>
  <si>
    <t>6j.</t>
  </si>
  <si>
    <t>Arts &amp; Sciences</t>
  </si>
  <si>
    <t>Business &amp; Economics</t>
  </si>
  <si>
    <t>Communication and Fine Arts</t>
  </si>
  <si>
    <t>College of Engineering</t>
  </si>
  <si>
    <t>University College</t>
  </si>
  <si>
    <t>Education</t>
  </si>
  <si>
    <t>Health Sciences</t>
  </si>
  <si>
    <t>Hospitality and Resort Management</t>
  </si>
  <si>
    <t>Nursing</t>
  </si>
  <si>
    <t>The University of Memphis 2016-2017 Graduating Senior Survey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</si>
</sst>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/>
    <xf numFmtId="0" fontId="0" fillId="0" borderId="0" xfId="0" applyAlignment="1">
      <alignment horizontal="right"/>
    </xf>
    <xf numFmtId="9" fontId="0" fillId="0" borderId="0" xfId="0" applyNumberFormat="1"/>
    <xf numFmtId="9" fontId="0" fillId="0" borderId="0" xfId="0" applyNumberFormat="1" applyBorder="1"/>
    <xf numFmtId="9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9" fontId="0" fillId="0" borderId="0" xfId="0" applyNumberFormat="1" applyFill="1"/>
    <xf numFmtId="1" fontId="0" fillId="0" borderId="0" xfId="0" applyNumberFormat="1" applyBorder="1" applyAlignment="1">
      <alignment horizontal="center"/>
    </xf>
    <xf numFmtId="49" fontId="1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 vertical="top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1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0" fillId="2" borderId="0" xfId="0" applyNumberFormat="1" applyFill="1"/>
    <xf numFmtId="9" fontId="0" fillId="2" borderId="0" xfId="0" applyNumberFormat="1" applyFill="1"/>
    <xf numFmtId="0" fontId="0" fillId="2" borderId="0" xfId="0" applyFill="1"/>
    <xf numFmtId="9" fontId="0" fillId="2" borderId="0" xfId="0" applyNumberFormat="1" applyFill="1" applyBorder="1"/>
    <xf numFmtId="9" fontId="0" fillId="2" borderId="0" xfId="0" applyNumberFormat="1" applyFill="1" applyAlignment="1">
      <alignment horizontal="right"/>
    </xf>
    <xf numFmtId="1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9" fontId="0" fillId="3" borderId="0" xfId="0" applyNumberFormat="1" applyFill="1"/>
    <xf numFmtId="3" fontId="0" fillId="3" borderId="0" xfId="0" applyNumberFormat="1" applyFill="1"/>
    <xf numFmtId="0" fontId="0" fillId="3" borderId="0" xfId="0" applyFill="1"/>
    <xf numFmtId="3" fontId="1" fillId="3" borderId="0" xfId="0" applyNumberFormat="1" applyFont="1" applyFill="1"/>
    <xf numFmtId="9" fontId="0" fillId="3" borderId="0" xfId="0" applyNumberFormat="1" applyFill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0" applyFont="1"/>
    <xf numFmtId="9" fontId="1" fillId="0" borderId="0" xfId="0" applyNumberFormat="1" applyFont="1"/>
    <xf numFmtId="1" fontId="0" fillId="4" borderId="0" xfId="0" applyNumberFormat="1" applyFill="1"/>
    <xf numFmtId="0" fontId="0" fillId="4" borderId="0" xfId="0" applyFill="1"/>
    <xf numFmtId="3" fontId="0" fillId="2" borderId="0" xfId="0" applyNumberFormat="1" applyFill="1" applyAlignment="1">
      <alignment horizontal="right"/>
    </xf>
    <xf numFmtId="0" fontId="0" fillId="3" borderId="0" xfId="0" applyFill="1" applyBorder="1"/>
    <xf numFmtId="0" fontId="0" fillId="3" borderId="0" xfId="0" applyFill="1" applyAlignment="1">
      <alignment horizontal="right"/>
    </xf>
    <xf numFmtId="49" fontId="0" fillId="0" borderId="0" xfId="0" applyNumberForma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0" fillId="2" borderId="0" xfId="0" applyNumberForma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9" fontId="0" fillId="3" borderId="0" xfId="0" applyNumberForma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9" fontId="0" fillId="3" borderId="0" xfId="0" applyNumberFormat="1" applyFill="1" applyAlignment="1">
      <alignment horizontal="right" vertical="center"/>
    </xf>
    <xf numFmtId="9" fontId="0" fillId="2" borderId="0" xfId="0" applyNumberFormat="1" applyFill="1" applyAlignment="1">
      <alignment horizontal="right"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 wrapText="1"/>
    </xf>
    <xf numFmtId="0" fontId="0" fillId="4" borderId="0" xfId="0" applyFill="1" applyAlignment="1"/>
    <xf numFmtId="9" fontId="0" fillId="4" borderId="0" xfId="0" applyNumberFormat="1" applyFill="1"/>
    <xf numFmtId="49" fontId="0" fillId="4" borderId="0" xfId="0" applyNumberFormat="1" applyFill="1" applyAlignment="1">
      <alignment vertical="center"/>
    </xf>
    <xf numFmtId="3" fontId="3" fillId="2" borderId="0" xfId="0" applyNumberFormat="1" applyFont="1" applyFill="1"/>
    <xf numFmtId="9" fontId="3" fillId="2" borderId="0" xfId="0" applyNumberFormat="1" applyFont="1" applyFill="1"/>
    <xf numFmtId="9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9" fontId="3" fillId="3" borderId="0" xfId="0" applyNumberFormat="1" applyFont="1" applyFill="1"/>
    <xf numFmtId="3" fontId="3" fillId="3" borderId="0" xfId="0" applyNumberFormat="1" applyFont="1" applyFill="1"/>
    <xf numFmtId="9" fontId="0" fillId="3" borderId="0" xfId="0" applyNumberFormat="1" applyFill="1" applyBorder="1"/>
    <xf numFmtId="9" fontId="3" fillId="3" borderId="0" xfId="0" applyNumberFormat="1" applyFont="1" applyFill="1" applyAlignment="1">
      <alignment horizontal="right"/>
    </xf>
    <xf numFmtId="3" fontId="0" fillId="4" borderId="0" xfId="0" applyNumberFormat="1" applyFill="1" applyAlignment="1">
      <alignment horizontal="right"/>
    </xf>
    <xf numFmtId="9" fontId="0" fillId="0" borderId="0" xfId="0" applyNumberFormat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0" fontId="1" fillId="0" borderId="0" xfId="0" applyFont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57149</xdr:rowOff>
    </xdr:from>
    <xdr:to>
      <xdr:col>3</xdr:col>
      <xdr:colOff>123825</xdr:colOff>
      <xdr:row>5</xdr:row>
      <xdr:rowOff>7127</xdr:rowOff>
    </xdr:to>
    <xdr:pic>
      <xdr:nvPicPr>
        <xdr:cNvPr id="2" name="Picture 1" descr="UofMlogo280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49"/>
          <a:ext cx="2447925" cy="759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83"/>
  <sheetViews>
    <sheetView tabSelected="1" zoomScaleNormal="100" workbookViewId="0">
      <pane ySplit="7" topLeftCell="A80" activePane="bottomLeft" state="frozen"/>
      <selection pane="bottomLeft" activeCell="H5" sqref="H5:I180"/>
    </sheetView>
  </sheetViews>
  <sheetFormatPr defaultRowHeight="12.75" x14ac:dyDescent="0.2"/>
  <cols>
    <col min="1" max="1" width="3" style="19" customWidth="1"/>
    <col min="2" max="2" width="30" style="3" customWidth="1"/>
    <col min="3" max="3" width="3.42578125" style="3" customWidth="1"/>
    <col min="4" max="4" width="23.7109375" style="2" customWidth="1"/>
    <col min="5" max="5" width="7.140625" style="50" customWidth="1"/>
    <col min="6" max="6" width="5.7109375" style="49" customWidth="1"/>
    <col min="7" max="7" width="2.28515625" style="7" customWidth="1"/>
    <col min="8" max="8" width="7.140625" style="50" customWidth="1"/>
    <col min="9" max="9" width="5.7109375" style="49" customWidth="1"/>
    <col min="10" max="10" width="2.28515625" style="7" customWidth="1"/>
    <col min="11" max="11" width="7.140625" style="50" customWidth="1"/>
    <col min="12" max="12" width="7.42578125" style="50" customWidth="1"/>
    <col min="13" max="13" width="2.28515625" style="7" customWidth="1"/>
    <col min="14" max="14" width="7.140625" customWidth="1"/>
    <col min="15" max="15" width="5.7109375" customWidth="1"/>
    <col min="16" max="16" width="2.28515625" style="7" customWidth="1"/>
    <col min="17" max="17" width="7.140625" customWidth="1"/>
    <col min="18" max="18" width="5.7109375" customWidth="1"/>
    <col min="19" max="19" width="2.28515625" style="7" customWidth="1"/>
    <col min="20" max="20" width="7.140625" customWidth="1"/>
    <col min="21" max="21" width="5.7109375" customWidth="1"/>
    <col min="22" max="22" width="2.28515625" style="7" customWidth="1"/>
    <col min="23" max="23" width="7.140625" customWidth="1"/>
    <col min="24" max="24" width="5.7109375" customWidth="1"/>
    <col min="25" max="25" width="2.28515625" style="7" customWidth="1"/>
    <col min="26" max="26" width="7.140625" customWidth="1"/>
    <col min="27" max="27" width="5.7109375" customWidth="1"/>
    <col min="28" max="28" width="2" customWidth="1"/>
    <col min="29" max="29" width="7.140625" customWidth="1"/>
    <col min="30" max="30" width="5.5703125" customWidth="1"/>
    <col min="31" max="31" width="2.140625" customWidth="1"/>
    <col min="32" max="32" width="7.28515625" customWidth="1"/>
    <col min="33" max="33" width="6" customWidth="1"/>
  </cols>
  <sheetData>
    <row r="2" spans="1:33" x14ac:dyDescent="0.2">
      <c r="B2" s="23"/>
      <c r="C2" s="23"/>
      <c r="D2" s="88" t="s">
        <v>100</v>
      </c>
      <c r="E2" s="88" t="s">
        <v>72</v>
      </c>
      <c r="F2" s="88"/>
      <c r="G2" s="88"/>
      <c r="H2" s="88"/>
      <c r="I2" s="88"/>
      <c r="J2" s="88"/>
      <c r="K2" s="88"/>
      <c r="L2" s="88"/>
      <c r="M2" s="88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33" x14ac:dyDescent="0.2">
      <c r="B3" s="23"/>
      <c r="C3" s="23"/>
      <c r="D3" s="88"/>
      <c r="E3" s="88"/>
      <c r="F3" s="88"/>
      <c r="G3" s="88"/>
      <c r="H3" s="88"/>
      <c r="I3" s="88"/>
      <c r="J3" s="88"/>
      <c r="K3" s="88"/>
      <c r="L3" s="88"/>
      <c r="M3" s="88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</row>
    <row r="4" spans="1:33" x14ac:dyDescent="0.2">
      <c r="B4" s="23"/>
      <c r="C4" s="23"/>
      <c r="D4" s="88" t="s">
        <v>0</v>
      </c>
      <c r="E4" s="88" t="s">
        <v>0</v>
      </c>
      <c r="F4" s="88"/>
      <c r="G4" s="88"/>
      <c r="H4" s="88"/>
      <c r="I4" s="88"/>
      <c r="J4" s="88"/>
      <c r="K4" s="88"/>
      <c r="L4" s="88"/>
      <c r="M4" s="8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"/>
    </row>
    <row r="5" spans="1:33" ht="12.75" customHeight="1" x14ac:dyDescent="0.2">
      <c r="B5" s="23"/>
      <c r="C5" s="23"/>
      <c r="D5" s="22"/>
      <c r="E5" s="89" t="s">
        <v>1</v>
      </c>
      <c r="F5" s="89"/>
      <c r="G5" s="55"/>
      <c r="H5" s="86" t="s">
        <v>91</v>
      </c>
      <c r="I5" s="86"/>
      <c r="J5" s="55"/>
      <c r="K5" s="86" t="s">
        <v>92</v>
      </c>
      <c r="L5" s="86"/>
      <c r="M5" s="80"/>
      <c r="N5" s="86" t="s">
        <v>93</v>
      </c>
      <c r="O5" s="86"/>
      <c r="P5" s="80"/>
      <c r="Q5" s="86" t="s">
        <v>96</v>
      </c>
      <c r="R5" s="86"/>
      <c r="S5" s="80"/>
      <c r="T5" s="86" t="s">
        <v>94</v>
      </c>
      <c r="U5" s="86"/>
      <c r="V5" s="80"/>
      <c r="W5" s="86" t="s">
        <v>97</v>
      </c>
      <c r="X5" s="86"/>
      <c r="Y5" s="80"/>
      <c r="Z5" s="86" t="s">
        <v>98</v>
      </c>
      <c r="AA5" s="86"/>
      <c r="AB5" s="80"/>
      <c r="AC5" s="86" t="s">
        <v>95</v>
      </c>
      <c r="AD5" s="86"/>
      <c r="AF5" s="86" t="s">
        <v>99</v>
      </c>
      <c r="AG5" s="86"/>
    </row>
    <row r="6" spans="1:33" ht="25.5" customHeight="1" x14ac:dyDescent="0.2">
      <c r="B6" s="23"/>
      <c r="C6" s="23"/>
      <c r="D6" s="22"/>
      <c r="E6" s="90"/>
      <c r="F6" s="90"/>
      <c r="G6" s="56"/>
      <c r="H6" s="87"/>
      <c r="I6" s="87"/>
      <c r="J6" s="56"/>
      <c r="K6" s="87"/>
      <c r="L6" s="87"/>
      <c r="M6" s="80"/>
      <c r="N6" s="87"/>
      <c r="O6" s="87"/>
      <c r="P6" s="80"/>
      <c r="Q6" s="87"/>
      <c r="R6" s="87"/>
      <c r="S6" s="80"/>
      <c r="T6" s="87"/>
      <c r="U6" s="87"/>
      <c r="V6" s="80"/>
      <c r="W6" s="87"/>
      <c r="X6" s="87"/>
      <c r="Y6" s="80"/>
      <c r="Z6" s="87"/>
      <c r="AA6" s="87"/>
      <c r="AB6" s="80"/>
      <c r="AC6" s="87"/>
      <c r="AD6" s="87"/>
      <c r="AF6" s="87"/>
      <c r="AG6" s="87"/>
    </row>
    <row r="7" spans="1:33" x14ac:dyDescent="0.2">
      <c r="B7" s="26" t="s">
        <v>4</v>
      </c>
      <c r="C7" s="26"/>
      <c r="D7" s="27" t="s">
        <v>5</v>
      </c>
      <c r="E7" s="29" t="s">
        <v>2</v>
      </c>
      <c r="F7" s="30" t="s">
        <v>3</v>
      </c>
      <c r="G7" s="28"/>
      <c r="H7" s="37" t="s">
        <v>2</v>
      </c>
      <c r="I7" s="38" t="s">
        <v>3</v>
      </c>
      <c r="J7" s="28"/>
      <c r="K7" s="37" t="s">
        <v>2</v>
      </c>
      <c r="L7" s="38" t="s">
        <v>3</v>
      </c>
      <c r="M7" s="17"/>
      <c r="N7" s="37" t="s">
        <v>2</v>
      </c>
      <c r="O7" s="38" t="s">
        <v>3</v>
      </c>
      <c r="P7" s="17"/>
      <c r="Q7" s="37" t="s">
        <v>2</v>
      </c>
      <c r="R7" s="38" t="s">
        <v>3</v>
      </c>
      <c r="S7" s="15"/>
      <c r="T7" s="37" t="s">
        <v>2</v>
      </c>
      <c r="U7" s="38" t="s">
        <v>3</v>
      </c>
      <c r="V7" s="17"/>
      <c r="W7" s="37" t="s">
        <v>2</v>
      </c>
      <c r="X7" s="38" t="s">
        <v>3</v>
      </c>
      <c r="Y7" s="15"/>
      <c r="Z7" s="37" t="s">
        <v>2</v>
      </c>
      <c r="AA7" s="38" t="s">
        <v>3</v>
      </c>
      <c r="AB7" s="15"/>
      <c r="AC7" s="37" t="s">
        <v>2</v>
      </c>
      <c r="AD7" s="38" t="s">
        <v>3</v>
      </c>
      <c r="AF7" s="37" t="s">
        <v>2</v>
      </c>
      <c r="AG7" s="38" t="s">
        <v>3</v>
      </c>
    </row>
    <row r="8" spans="1:33" x14ac:dyDescent="0.2">
      <c r="A8" s="20" t="s">
        <v>11</v>
      </c>
      <c r="B8" s="82" t="s">
        <v>6</v>
      </c>
      <c r="C8" s="4"/>
      <c r="D8" s="2" t="s">
        <v>7</v>
      </c>
      <c r="E8" s="36">
        <v>1530</v>
      </c>
      <c r="F8" s="32">
        <f>E8/E12</f>
        <v>0.56270687752850312</v>
      </c>
      <c r="H8" s="40">
        <v>392</v>
      </c>
      <c r="I8" s="39">
        <f>H8/H12</f>
        <v>0.50580645161290327</v>
      </c>
      <c r="K8" s="40">
        <v>285</v>
      </c>
      <c r="L8" s="39">
        <f>K8/K12</f>
        <v>0.59623430962343094</v>
      </c>
      <c r="M8" s="12"/>
      <c r="N8" s="40">
        <v>112</v>
      </c>
      <c r="O8" s="39">
        <f>N8/N12</f>
        <v>0.49777777777777776</v>
      </c>
      <c r="P8" s="12"/>
      <c r="Q8" s="40">
        <v>96</v>
      </c>
      <c r="R8" s="39">
        <f>Q8/Q12</f>
        <v>0.60759493670886078</v>
      </c>
      <c r="S8" s="12"/>
      <c r="T8" s="40">
        <v>59</v>
      </c>
      <c r="U8" s="39">
        <f>T8/T12</f>
        <v>0.46456692913385828</v>
      </c>
      <c r="V8" s="12"/>
      <c r="W8" s="40">
        <v>85</v>
      </c>
      <c r="X8" s="39">
        <f>W8/W12</f>
        <v>0.57046979865771807</v>
      </c>
      <c r="Y8" s="12"/>
      <c r="Z8" s="40">
        <v>42</v>
      </c>
      <c r="AA8" s="39">
        <f>Z8/Z12</f>
        <v>0.59154929577464788</v>
      </c>
      <c r="AB8" s="12"/>
      <c r="AC8" s="40">
        <v>259</v>
      </c>
      <c r="AD8" s="39">
        <f>AC8/AC12</f>
        <v>0.59953703703703709</v>
      </c>
      <c r="AF8" s="40">
        <v>136</v>
      </c>
      <c r="AG8" s="39">
        <f>AF8/AF12</f>
        <v>0.59649122807017541</v>
      </c>
    </row>
    <row r="9" spans="1:33" x14ac:dyDescent="0.2">
      <c r="B9" s="82"/>
      <c r="C9" s="4"/>
      <c r="D9" s="2" t="s">
        <v>8</v>
      </c>
      <c r="E9" s="36">
        <v>1071</v>
      </c>
      <c r="F9" s="32">
        <f>E9/E12</f>
        <v>0.39389481426995221</v>
      </c>
      <c r="H9" s="40">
        <v>344</v>
      </c>
      <c r="I9" s="39">
        <f>H9/H12</f>
        <v>0.44387096774193546</v>
      </c>
      <c r="K9" s="40">
        <v>173</v>
      </c>
      <c r="L9" s="39">
        <f>K9/K12</f>
        <v>0.36192468619246859</v>
      </c>
      <c r="M9" s="12"/>
      <c r="N9" s="40">
        <v>91</v>
      </c>
      <c r="O9" s="39">
        <f>N9/N12</f>
        <v>0.40444444444444444</v>
      </c>
      <c r="P9" s="12"/>
      <c r="Q9" s="40">
        <v>48</v>
      </c>
      <c r="R9" s="39">
        <f>Q9/Q12</f>
        <v>0.30379746835443039</v>
      </c>
      <c r="S9" s="12"/>
      <c r="T9" s="40">
        <v>61</v>
      </c>
      <c r="U9" s="39">
        <f>T9/T12</f>
        <v>0.48031496062992124</v>
      </c>
      <c r="V9" s="12"/>
      <c r="W9" s="40">
        <v>56</v>
      </c>
      <c r="X9" s="39">
        <f>W9/W12</f>
        <v>0.37583892617449666</v>
      </c>
      <c r="Y9" s="12"/>
      <c r="Z9" s="40">
        <v>27</v>
      </c>
      <c r="AA9" s="39">
        <f>Z9/Z12</f>
        <v>0.38028169014084506</v>
      </c>
      <c r="AB9" s="12"/>
      <c r="AC9" s="40">
        <v>154</v>
      </c>
      <c r="AD9" s="39">
        <f>AC9/AC12</f>
        <v>0.35648148148148145</v>
      </c>
      <c r="AF9" s="40">
        <v>86</v>
      </c>
      <c r="AG9" s="39">
        <f>AF9/AF12</f>
        <v>0.37719298245614036</v>
      </c>
    </row>
    <row r="10" spans="1:33" x14ac:dyDescent="0.2">
      <c r="B10" s="82"/>
      <c r="C10" s="4"/>
      <c r="D10" s="2" t="s">
        <v>9</v>
      </c>
      <c r="E10" s="36">
        <v>104</v>
      </c>
      <c r="F10" s="32">
        <f>E10/E12</f>
        <v>3.8249356381022434E-2</v>
      </c>
      <c r="H10" s="40">
        <v>31</v>
      </c>
      <c r="I10" s="39">
        <f>H10/H12</f>
        <v>0.04</v>
      </c>
      <c r="K10" s="40">
        <v>16</v>
      </c>
      <c r="L10" s="39">
        <f>K10/K12</f>
        <v>3.3472803347280332E-2</v>
      </c>
      <c r="M10" s="12"/>
      <c r="N10" s="40">
        <v>20</v>
      </c>
      <c r="O10" s="39">
        <f>N10/N12</f>
        <v>8.8888888888888892E-2</v>
      </c>
      <c r="P10" s="12"/>
      <c r="Q10" s="40">
        <v>8</v>
      </c>
      <c r="R10" s="39">
        <f>Q10/Q12</f>
        <v>5.0632911392405063E-2</v>
      </c>
      <c r="S10" s="12"/>
      <c r="T10" s="40">
        <v>6</v>
      </c>
      <c r="U10" s="39">
        <f>T10/T12</f>
        <v>4.7244094488188976E-2</v>
      </c>
      <c r="V10" s="12"/>
      <c r="W10" s="40">
        <v>8</v>
      </c>
      <c r="X10" s="39">
        <f>W10/W12</f>
        <v>5.3691275167785234E-2</v>
      </c>
      <c r="Y10" s="12"/>
      <c r="Z10" s="40">
        <v>1</v>
      </c>
      <c r="AA10" s="39">
        <f>Z10/Z12</f>
        <v>1.4084507042253521E-2</v>
      </c>
      <c r="AB10" s="12"/>
      <c r="AC10" s="40">
        <v>13</v>
      </c>
      <c r="AD10" s="39">
        <f>AC10/AC12</f>
        <v>3.0092592592592591E-2</v>
      </c>
      <c r="AF10" s="40">
        <v>6</v>
      </c>
      <c r="AG10" s="39">
        <f>AF10/AF12</f>
        <v>2.6315789473684209E-2</v>
      </c>
    </row>
    <row r="11" spans="1:33" x14ac:dyDescent="0.2">
      <c r="B11" s="82"/>
      <c r="C11" s="4"/>
      <c r="D11" s="2" t="s">
        <v>10</v>
      </c>
      <c r="E11" s="36">
        <v>14</v>
      </c>
      <c r="F11" s="32">
        <f>E11/E12</f>
        <v>5.1489518205222505E-3</v>
      </c>
      <c r="H11" s="40">
        <v>8</v>
      </c>
      <c r="I11" s="39">
        <f>H11/H12</f>
        <v>1.032258064516129E-2</v>
      </c>
      <c r="K11" s="40">
        <v>4</v>
      </c>
      <c r="L11" s="39">
        <f>K11/K12</f>
        <v>8.368200836820083E-3</v>
      </c>
      <c r="M11" s="12"/>
      <c r="N11" s="40">
        <v>2</v>
      </c>
      <c r="O11" s="39">
        <f>N11/N12</f>
        <v>8.8888888888888889E-3</v>
      </c>
      <c r="P11" s="12"/>
      <c r="Q11" s="40">
        <v>6</v>
      </c>
      <c r="R11" s="39">
        <f>Q11/Q12</f>
        <v>3.7974683544303799E-2</v>
      </c>
      <c r="S11" s="12"/>
      <c r="T11" s="40">
        <v>1</v>
      </c>
      <c r="U11" s="39">
        <f>T11/T12</f>
        <v>7.874015748031496E-3</v>
      </c>
      <c r="V11" s="12"/>
      <c r="W11" s="40">
        <v>0</v>
      </c>
      <c r="X11" s="39">
        <f>W11/W12</f>
        <v>0</v>
      </c>
      <c r="Y11" s="12"/>
      <c r="Z11" s="40">
        <v>1</v>
      </c>
      <c r="AA11" s="39">
        <f>Z11/Z12</f>
        <v>1.4084507042253521E-2</v>
      </c>
      <c r="AB11" s="12"/>
      <c r="AC11" s="40">
        <v>6</v>
      </c>
      <c r="AD11" s="39">
        <f>AC11/AC12</f>
        <v>1.3888888888888888E-2</v>
      </c>
      <c r="AF11" s="40">
        <v>0</v>
      </c>
      <c r="AG11" s="39">
        <f>AF11/AF12</f>
        <v>0</v>
      </c>
    </row>
    <row r="12" spans="1:33" s="47" customFormat="1" ht="15" x14ac:dyDescent="0.25">
      <c r="A12" s="20"/>
      <c r="B12" s="44"/>
      <c r="C12" s="44"/>
      <c r="D12" s="45" t="s">
        <v>64</v>
      </c>
      <c r="E12" s="68">
        <f>SUM(E8:E11)</f>
        <v>2719</v>
      </c>
      <c r="F12" s="69">
        <f>E12/E12</f>
        <v>1</v>
      </c>
      <c r="G12" s="46"/>
      <c r="H12" s="74">
        <f>SUM(H8:H11)</f>
        <v>775</v>
      </c>
      <c r="I12" s="73">
        <f>SUM(I8:I11)</f>
        <v>1</v>
      </c>
      <c r="J12" s="46"/>
      <c r="K12" s="74">
        <f>SUM(K8:K11)</f>
        <v>478</v>
      </c>
      <c r="L12" s="73">
        <f>SUM(L8:L11)</f>
        <v>1</v>
      </c>
      <c r="M12" s="48"/>
      <c r="N12" s="74">
        <f>SUM(N8:N11)</f>
        <v>225</v>
      </c>
      <c r="O12" s="73">
        <f>SUM(O8:O11)</f>
        <v>1</v>
      </c>
      <c r="P12" s="48"/>
      <c r="Q12" s="74">
        <f>SUM(Q8:Q11)</f>
        <v>158</v>
      </c>
      <c r="R12" s="73">
        <f>SUM(R8:R11)</f>
        <v>1</v>
      </c>
      <c r="S12" s="48"/>
      <c r="T12" s="74">
        <f>SUM(T8:T11)</f>
        <v>127</v>
      </c>
      <c r="U12" s="73">
        <f>SUM(U8:U11)</f>
        <v>1</v>
      </c>
      <c r="V12" s="48"/>
      <c r="W12" s="74">
        <f>SUM(W8:W11)</f>
        <v>149</v>
      </c>
      <c r="X12" s="73">
        <f>SUM(X8:X11)</f>
        <v>1</v>
      </c>
      <c r="Y12" s="48"/>
      <c r="Z12" s="74">
        <f>SUM(Z8:Z11)</f>
        <v>71</v>
      </c>
      <c r="AA12" s="73">
        <f>SUM(AA8:AA11)</f>
        <v>1</v>
      </c>
      <c r="AB12" s="48"/>
      <c r="AC12" s="74">
        <f>SUM(AC8:AC11)</f>
        <v>432</v>
      </c>
      <c r="AD12" s="73">
        <f>SUM(AD8:AD11)</f>
        <v>1</v>
      </c>
      <c r="AF12" s="74">
        <f>SUM(AF8:AF11)</f>
        <v>228</v>
      </c>
      <c r="AG12" s="73">
        <f>SUM(AG8:AG11)</f>
        <v>0.99999999999999989</v>
      </c>
    </row>
    <row r="13" spans="1:33" x14ac:dyDescent="0.2">
      <c r="B13" s="23"/>
      <c r="E13" s="31"/>
      <c r="F13" s="32"/>
      <c r="H13" s="40"/>
      <c r="I13" s="39"/>
      <c r="K13" s="40"/>
      <c r="L13" s="39"/>
      <c r="M13" s="12"/>
      <c r="N13" s="40"/>
      <c r="O13" s="39"/>
      <c r="P13" s="12"/>
      <c r="Q13" s="40"/>
      <c r="R13" s="39"/>
      <c r="S13" s="12"/>
      <c r="T13" s="40"/>
      <c r="U13" s="39"/>
      <c r="V13" s="12"/>
      <c r="W13" s="40"/>
      <c r="X13" s="39"/>
      <c r="Y13" s="12"/>
      <c r="Z13" s="40"/>
      <c r="AA13" s="39"/>
      <c r="AB13" s="12"/>
      <c r="AC13" s="40"/>
      <c r="AD13" s="39"/>
      <c r="AF13" s="40"/>
      <c r="AG13" s="39"/>
    </row>
    <row r="14" spans="1:33" ht="51" x14ac:dyDescent="0.2">
      <c r="A14" s="18" t="s">
        <v>71</v>
      </c>
      <c r="B14" s="23" t="s">
        <v>21</v>
      </c>
      <c r="E14" s="31"/>
      <c r="F14" s="32"/>
      <c r="H14" s="40"/>
      <c r="I14" s="39"/>
      <c r="K14" s="40"/>
      <c r="L14" s="39"/>
      <c r="M14" s="12"/>
      <c r="N14" s="40"/>
      <c r="O14" s="39"/>
      <c r="P14" s="12"/>
      <c r="Q14" s="40"/>
      <c r="R14" s="39"/>
      <c r="S14" s="12"/>
      <c r="T14" s="40"/>
      <c r="U14" s="39"/>
      <c r="V14" s="12"/>
      <c r="W14" s="40"/>
      <c r="X14" s="39"/>
      <c r="Y14" s="12"/>
      <c r="Z14" s="40"/>
      <c r="AA14" s="39"/>
      <c r="AB14" s="12"/>
      <c r="AC14" s="40"/>
      <c r="AD14" s="39"/>
      <c r="AF14" s="40"/>
      <c r="AG14" s="39"/>
    </row>
    <row r="15" spans="1:33" x14ac:dyDescent="0.2">
      <c r="A15" s="20"/>
      <c r="B15" s="23"/>
      <c r="E15" s="31"/>
      <c r="F15" s="32"/>
      <c r="H15" s="40"/>
      <c r="I15" s="39"/>
      <c r="K15" s="40"/>
      <c r="L15" s="39"/>
      <c r="M15" s="12"/>
      <c r="N15" s="40"/>
      <c r="O15" s="39"/>
      <c r="P15" s="12"/>
      <c r="Q15" s="40"/>
      <c r="R15" s="39"/>
      <c r="S15" s="12"/>
      <c r="T15" s="40"/>
      <c r="U15" s="39"/>
      <c r="V15" s="12"/>
      <c r="W15" s="40"/>
      <c r="X15" s="39"/>
      <c r="Y15" s="12"/>
      <c r="Z15" s="40"/>
      <c r="AA15" s="39"/>
      <c r="AB15" s="12"/>
      <c r="AC15" s="40"/>
      <c r="AD15" s="39"/>
      <c r="AF15" s="40"/>
      <c r="AG15" s="39"/>
    </row>
    <row r="16" spans="1:33" ht="13.5" customHeight="1" x14ac:dyDescent="0.2">
      <c r="A16" s="20" t="s">
        <v>73</v>
      </c>
      <c r="B16" s="82" t="s">
        <v>12</v>
      </c>
      <c r="D16" s="6" t="s">
        <v>14</v>
      </c>
      <c r="E16" s="36">
        <v>1137</v>
      </c>
      <c r="F16" s="32">
        <f>E16/E18</f>
        <v>0.41816844428098565</v>
      </c>
      <c r="H16" s="40">
        <v>449</v>
      </c>
      <c r="I16" s="39">
        <f>H16/H18</f>
        <v>0.57935483870967741</v>
      </c>
      <c r="K16" s="40">
        <v>275</v>
      </c>
      <c r="L16" s="39">
        <f>K16/K18</f>
        <v>0.57531380753138073</v>
      </c>
      <c r="M16" s="12"/>
      <c r="N16" s="40">
        <v>89</v>
      </c>
      <c r="O16" s="39">
        <f>N16/N18</f>
        <v>0.39555555555555555</v>
      </c>
      <c r="P16" s="12"/>
      <c r="Q16" s="40">
        <v>23</v>
      </c>
      <c r="R16" s="39">
        <f>Q16/Q18</f>
        <v>0.14556962025316456</v>
      </c>
      <c r="S16" s="12"/>
      <c r="T16" s="40">
        <v>57</v>
      </c>
      <c r="U16" s="39">
        <f>T16/T18</f>
        <v>0.44881889763779526</v>
      </c>
      <c r="V16" s="12"/>
      <c r="W16" s="40">
        <v>12</v>
      </c>
      <c r="X16" s="39">
        <f>W16/W18</f>
        <v>8.0536912751677847E-2</v>
      </c>
      <c r="Y16" s="12"/>
      <c r="Z16" s="40">
        <v>13</v>
      </c>
      <c r="AA16" s="39">
        <f>Z16/Z18</f>
        <v>0.18309859154929578</v>
      </c>
      <c r="AB16" s="12"/>
      <c r="AC16" s="40">
        <v>223</v>
      </c>
      <c r="AD16" s="39">
        <f>AC16/AC18</f>
        <v>0.51620370370370372</v>
      </c>
      <c r="AF16" s="40">
        <v>16</v>
      </c>
      <c r="AG16" s="39">
        <f>AF16/AF18</f>
        <v>7.0175438596491224E-2</v>
      </c>
    </row>
    <row r="17" spans="1:33" x14ac:dyDescent="0.2">
      <c r="B17" s="82"/>
      <c r="D17" s="5" t="s">
        <v>13</v>
      </c>
      <c r="E17" s="36">
        <v>1582</v>
      </c>
      <c r="F17" s="32">
        <v>0.56999999999999995</v>
      </c>
      <c r="H17" s="40">
        <v>326</v>
      </c>
      <c r="I17" s="39">
        <f>H17/H18</f>
        <v>0.42064516129032259</v>
      </c>
      <c r="K17" s="40">
        <v>203</v>
      </c>
      <c r="L17" s="39">
        <f>K17/K18</f>
        <v>0.42468619246861927</v>
      </c>
      <c r="M17" s="12"/>
      <c r="N17" s="40">
        <v>136</v>
      </c>
      <c r="O17" s="39">
        <f>N17/N18</f>
        <v>0.60444444444444445</v>
      </c>
      <c r="P17" s="12"/>
      <c r="Q17" s="40">
        <v>135</v>
      </c>
      <c r="R17" s="39">
        <f>Q17/Q18</f>
        <v>0.85443037974683544</v>
      </c>
      <c r="S17" s="12"/>
      <c r="T17" s="40">
        <v>70</v>
      </c>
      <c r="U17" s="39">
        <f>T17/T18</f>
        <v>0.55118110236220474</v>
      </c>
      <c r="V17" s="12"/>
      <c r="W17" s="40">
        <v>137</v>
      </c>
      <c r="X17" s="39">
        <f>W17/W18</f>
        <v>0.91946308724832215</v>
      </c>
      <c r="Y17" s="12"/>
      <c r="Z17" s="40">
        <v>58</v>
      </c>
      <c r="AA17" s="39">
        <f>Z17/Z18</f>
        <v>0.81690140845070425</v>
      </c>
      <c r="AB17" s="12"/>
      <c r="AC17" s="40">
        <v>209</v>
      </c>
      <c r="AD17" s="39">
        <f>AC17/AC18</f>
        <v>0.48379629629629628</v>
      </c>
      <c r="AF17" s="40">
        <v>212</v>
      </c>
      <c r="AG17" s="39">
        <f>AF17/AF18</f>
        <v>0.92982456140350878</v>
      </c>
    </row>
    <row r="18" spans="1:33" ht="15" x14ac:dyDescent="0.25">
      <c r="B18" s="82"/>
      <c r="D18" s="11" t="s">
        <v>64</v>
      </c>
      <c r="E18" s="68">
        <f>SUM(E16:E17)</f>
        <v>2719</v>
      </c>
      <c r="F18" s="69">
        <f>E18/E18</f>
        <v>1</v>
      </c>
      <c r="H18" s="74">
        <f>SUM(H16:H17)</f>
        <v>775</v>
      </c>
      <c r="I18" s="73">
        <f>SUM(I16:I17)</f>
        <v>1</v>
      </c>
      <c r="K18" s="74">
        <f>SUM(K16:K17)</f>
        <v>478</v>
      </c>
      <c r="L18" s="73">
        <f>SUM(L16:L17)</f>
        <v>1</v>
      </c>
      <c r="M18" s="12"/>
      <c r="N18" s="74">
        <f>SUM(N16:N17)</f>
        <v>225</v>
      </c>
      <c r="O18" s="73">
        <f>SUM(O16:O17)</f>
        <v>1</v>
      </c>
      <c r="P18" s="12"/>
      <c r="Q18" s="74">
        <f>SUM(Q16:Q17)</f>
        <v>158</v>
      </c>
      <c r="R18" s="73">
        <f>SUM(R16:R17)</f>
        <v>1</v>
      </c>
      <c r="S18" s="12"/>
      <c r="T18" s="74">
        <f>SUM(T16:T17)</f>
        <v>127</v>
      </c>
      <c r="U18" s="73">
        <f>SUM(U16:U17)</f>
        <v>1</v>
      </c>
      <c r="V18" s="12"/>
      <c r="W18" s="74">
        <f>SUM(W16:W17)</f>
        <v>149</v>
      </c>
      <c r="X18" s="73">
        <f>SUM(X16:X17)</f>
        <v>1</v>
      </c>
      <c r="Y18" s="12"/>
      <c r="Z18" s="74">
        <f>SUM(Z16:Z17)</f>
        <v>71</v>
      </c>
      <c r="AA18" s="73">
        <f>SUM(AA16:AA17)</f>
        <v>1</v>
      </c>
      <c r="AB18" s="12"/>
      <c r="AC18" s="74">
        <f>SUM(AC16:AC17)</f>
        <v>432</v>
      </c>
      <c r="AD18" s="73">
        <f>SUM(AD16:AD17)</f>
        <v>1</v>
      </c>
      <c r="AF18" s="74">
        <f>SUM(AF16:AF17)</f>
        <v>228</v>
      </c>
      <c r="AG18" s="73">
        <f>SUM(AG16:AG17)</f>
        <v>1</v>
      </c>
    </row>
    <row r="19" spans="1:33" x14ac:dyDescent="0.2">
      <c r="B19" s="23"/>
      <c r="E19" s="33"/>
      <c r="F19" s="32"/>
      <c r="H19" s="41"/>
      <c r="I19" s="39"/>
      <c r="K19" s="41"/>
      <c r="L19" s="39"/>
      <c r="M19" s="12"/>
      <c r="N19" s="41"/>
      <c r="O19" s="39"/>
      <c r="P19" s="12"/>
      <c r="Q19" s="41"/>
      <c r="R19" s="39"/>
      <c r="S19" s="12"/>
      <c r="T19" s="41"/>
      <c r="U19" s="39"/>
      <c r="V19" s="12"/>
      <c r="W19" s="41"/>
      <c r="X19" s="39"/>
      <c r="Y19" s="12"/>
      <c r="Z19" s="41"/>
      <c r="AA19" s="39"/>
      <c r="AB19" s="12"/>
      <c r="AC19" s="41"/>
      <c r="AD19" s="39"/>
      <c r="AF19" s="41"/>
      <c r="AG19" s="39"/>
    </row>
    <row r="20" spans="1:33" x14ac:dyDescent="0.2">
      <c r="A20" s="20" t="s">
        <v>74</v>
      </c>
      <c r="B20" s="82" t="s">
        <v>15</v>
      </c>
      <c r="D20" s="5" t="s">
        <v>14</v>
      </c>
      <c r="E20" s="36">
        <v>1959</v>
      </c>
      <c r="F20" s="32">
        <f>E20/E22</f>
        <v>0.72048547260022067</v>
      </c>
      <c r="H20" s="40">
        <v>602</v>
      </c>
      <c r="I20" s="39">
        <f>H20/H22</f>
        <v>0.77677419354838706</v>
      </c>
      <c r="K20" s="40">
        <v>376</v>
      </c>
      <c r="L20" s="39">
        <f>K20/K22</f>
        <v>0.78661087866108792</v>
      </c>
      <c r="M20" s="12"/>
      <c r="N20" s="40">
        <v>166</v>
      </c>
      <c r="O20" s="39">
        <f>N20/N22</f>
        <v>0.73777777777777775</v>
      </c>
      <c r="P20" s="12"/>
      <c r="Q20" s="40">
        <v>94</v>
      </c>
      <c r="R20" s="39">
        <f>Q20/Q22</f>
        <v>0.59493670886075944</v>
      </c>
      <c r="S20" s="12"/>
      <c r="T20" s="40">
        <v>97</v>
      </c>
      <c r="U20" s="39">
        <f>T20/T22</f>
        <v>0.76377952755905509</v>
      </c>
      <c r="V20" s="12"/>
      <c r="W20" s="40">
        <v>96</v>
      </c>
      <c r="X20" s="39">
        <f>W20/W22</f>
        <v>0.64429530201342278</v>
      </c>
      <c r="Y20" s="12"/>
      <c r="Z20" s="40">
        <v>34</v>
      </c>
      <c r="AA20" s="39">
        <f>Z20/Z22</f>
        <v>0.47887323943661969</v>
      </c>
      <c r="AB20" s="12"/>
      <c r="AC20" s="40">
        <v>338</v>
      </c>
      <c r="AD20" s="39">
        <f>AC20/AC22</f>
        <v>0.78240740740740744</v>
      </c>
      <c r="AF20" s="40">
        <v>133</v>
      </c>
      <c r="AG20" s="39">
        <f>AF20/AF22</f>
        <v>0.58333333333333337</v>
      </c>
    </row>
    <row r="21" spans="1:33" x14ac:dyDescent="0.2">
      <c r="B21" s="82"/>
      <c r="D21" s="5" t="s">
        <v>13</v>
      </c>
      <c r="E21" s="36">
        <v>760</v>
      </c>
      <c r="F21" s="32">
        <f>E21/E22</f>
        <v>0.27951452739977933</v>
      </c>
      <c r="H21" s="40">
        <v>173</v>
      </c>
      <c r="I21" s="39">
        <f>H21/H22</f>
        <v>0.22322580645161291</v>
      </c>
      <c r="K21" s="40">
        <v>102</v>
      </c>
      <c r="L21" s="39">
        <f>K21/K22</f>
        <v>0.21338912133891214</v>
      </c>
      <c r="M21" s="12"/>
      <c r="N21" s="40">
        <v>59</v>
      </c>
      <c r="O21" s="39">
        <f>N21/N22</f>
        <v>0.26222222222222225</v>
      </c>
      <c r="P21" s="12"/>
      <c r="Q21" s="40">
        <v>64</v>
      </c>
      <c r="R21" s="39">
        <f>Q21/Q22</f>
        <v>0.4050632911392405</v>
      </c>
      <c r="S21" s="12"/>
      <c r="T21" s="40">
        <v>30</v>
      </c>
      <c r="U21" s="39">
        <f>T21/T22</f>
        <v>0.23622047244094488</v>
      </c>
      <c r="V21" s="12"/>
      <c r="W21" s="40">
        <v>53</v>
      </c>
      <c r="X21" s="39">
        <f>W21/W22</f>
        <v>0.35570469798657717</v>
      </c>
      <c r="Y21" s="12"/>
      <c r="Z21" s="40">
        <v>37</v>
      </c>
      <c r="AA21" s="39">
        <f>Z21/Z22</f>
        <v>0.52112676056338025</v>
      </c>
      <c r="AB21" s="12"/>
      <c r="AC21" s="40">
        <v>94</v>
      </c>
      <c r="AD21" s="39">
        <f>AC21/AC22</f>
        <v>0.21759259259259259</v>
      </c>
      <c r="AF21" s="40">
        <v>95</v>
      </c>
      <c r="AG21" s="39">
        <f>AF21/AF22</f>
        <v>0.41666666666666669</v>
      </c>
    </row>
    <row r="22" spans="1:33" ht="15" x14ac:dyDescent="0.25">
      <c r="B22" s="82"/>
      <c r="D22" s="11" t="s">
        <v>64</v>
      </c>
      <c r="E22" s="68">
        <f>SUM(E20:E21)</f>
        <v>2719</v>
      </c>
      <c r="F22" s="69">
        <f>E22/E22</f>
        <v>1</v>
      </c>
      <c r="H22" s="74">
        <f>SUM(H20:H21)</f>
        <v>775</v>
      </c>
      <c r="I22" s="73">
        <f>SUM(I20:I21)</f>
        <v>1</v>
      </c>
      <c r="K22" s="74">
        <f>SUM(K20:K21)</f>
        <v>478</v>
      </c>
      <c r="L22" s="73">
        <f>SUM(L20:L21)</f>
        <v>1</v>
      </c>
      <c r="M22" s="12"/>
      <c r="N22" s="74">
        <f>SUM(N20:N21)</f>
        <v>225</v>
      </c>
      <c r="O22" s="73">
        <f>SUM(O20:O21)</f>
        <v>1</v>
      </c>
      <c r="P22" s="12"/>
      <c r="Q22" s="74">
        <f>SUM(Q20:Q21)</f>
        <v>158</v>
      </c>
      <c r="R22" s="73">
        <f>SUM(R20:R21)</f>
        <v>1</v>
      </c>
      <c r="S22" s="12"/>
      <c r="T22" s="74">
        <f>SUM(T20:T21)</f>
        <v>127</v>
      </c>
      <c r="U22" s="73">
        <f>SUM(U20:U21)</f>
        <v>1</v>
      </c>
      <c r="V22" s="12"/>
      <c r="W22" s="74">
        <f>SUM(W20:W21)</f>
        <v>149</v>
      </c>
      <c r="X22" s="73">
        <f>SUM(X20:X21)</f>
        <v>1</v>
      </c>
      <c r="Y22" s="12"/>
      <c r="Z22" s="74">
        <f>SUM(Z20:Z21)</f>
        <v>71</v>
      </c>
      <c r="AA22" s="73">
        <f>SUM(AA20:AA21)</f>
        <v>1</v>
      </c>
      <c r="AB22" s="12"/>
      <c r="AC22" s="74">
        <f>SUM(AC20:AC21)</f>
        <v>432</v>
      </c>
      <c r="AD22" s="73">
        <f>SUM(AD20:AD21)</f>
        <v>1</v>
      </c>
      <c r="AF22" s="74">
        <f>SUM(AF20:AF21)</f>
        <v>228</v>
      </c>
      <c r="AG22" s="73">
        <f>SUM(AG20:AG21)</f>
        <v>1</v>
      </c>
    </row>
    <row r="23" spans="1:33" x14ac:dyDescent="0.2">
      <c r="B23" s="23"/>
      <c r="E23" s="31"/>
      <c r="F23" s="32"/>
      <c r="H23" s="41"/>
      <c r="I23" s="39"/>
      <c r="K23" s="41"/>
      <c r="L23" s="39"/>
      <c r="M23" s="12"/>
      <c r="N23" s="41"/>
      <c r="O23" s="39"/>
      <c r="P23" s="12"/>
      <c r="Q23" s="41"/>
      <c r="R23" s="39"/>
      <c r="S23" s="12"/>
      <c r="T23" s="41"/>
      <c r="U23" s="39"/>
      <c r="V23" s="12"/>
      <c r="W23" s="41"/>
      <c r="X23" s="39"/>
      <c r="Y23" s="12"/>
      <c r="Z23" s="41"/>
      <c r="AA23" s="39"/>
      <c r="AB23" s="12"/>
      <c r="AC23" s="41"/>
      <c r="AD23" s="39"/>
      <c r="AF23" s="41"/>
      <c r="AG23" s="39"/>
    </row>
    <row r="24" spans="1:33" x14ac:dyDescent="0.2">
      <c r="A24" s="20" t="s">
        <v>75</v>
      </c>
      <c r="B24" s="82" t="s">
        <v>16</v>
      </c>
      <c r="D24" s="5" t="s">
        <v>14</v>
      </c>
      <c r="E24" s="36">
        <v>1717</v>
      </c>
      <c r="F24" s="32">
        <f>E24/E26</f>
        <v>0.63148216255976464</v>
      </c>
      <c r="H24" s="40">
        <v>548</v>
      </c>
      <c r="I24" s="39">
        <f>H24/H26</f>
        <v>0.70709677419354844</v>
      </c>
      <c r="K24" s="40">
        <v>261</v>
      </c>
      <c r="L24" s="39">
        <f>K24/K26</f>
        <v>0.54602510460251041</v>
      </c>
      <c r="M24" s="12"/>
      <c r="N24" s="40">
        <v>142</v>
      </c>
      <c r="O24" s="39">
        <f>N24/N26</f>
        <v>0.63111111111111107</v>
      </c>
      <c r="P24" s="12"/>
      <c r="Q24" s="40">
        <v>98</v>
      </c>
      <c r="R24" s="39">
        <f>Q24/Q26</f>
        <v>0.620253164556962</v>
      </c>
      <c r="S24" s="12"/>
      <c r="T24" s="40">
        <v>45</v>
      </c>
      <c r="U24" s="39">
        <f>T24/T26</f>
        <v>0.3543307086614173</v>
      </c>
      <c r="V24" s="12"/>
      <c r="W24" s="40">
        <v>88</v>
      </c>
      <c r="X24" s="39">
        <f>W24/W26</f>
        <v>0.59060402684563762</v>
      </c>
      <c r="Y24" s="12"/>
      <c r="Z24" s="40">
        <v>30</v>
      </c>
      <c r="AA24" s="39">
        <f>Z24/Z26</f>
        <v>0.42253521126760563</v>
      </c>
      <c r="AB24" s="12"/>
      <c r="AC24" s="40">
        <v>323</v>
      </c>
      <c r="AD24" s="39">
        <f>AC24/AC26</f>
        <v>0.74768518518518523</v>
      </c>
      <c r="AF24" s="40">
        <v>113</v>
      </c>
      <c r="AG24" s="39">
        <f>AF24/AF26</f>
        <v>0.49561403508771928</v>
      </c>
    </row>
    <row r="25" spans="1:33" x14ac:dyDescent="0.2">
      <c r="B25" s="82"/>
      <c r="D25" s="5" t="s">
        <v>13</v>
      </c>
      <c r="E25" s="36">
        <v>1002</v>
      </c>
      <c r="F25" s="32">
        <f>E25/E26</f>
        <v>0.36851783744023536</v>
      </c>
      <c r="H25" s="40">
        <v>227</v>
      </c>
      <c r="I25" s="39">
        <f>H25/H26</f>
        <v>0.29290322580645162</v>
      </c>
      <c r="K25" s="40">
        <v>217</v>
      </c>
      <c r="L25" s="39">
        <f>K25/K26</f>
        <v>0.45397489539748953</v>
      </c>
      <c r="M25" s="12"/>
      <c r="N25" s="40">
        <v>83</v>
      </c>
      <c r="O25" s="39">
        <f>N25/N26</f>
        <v>0.36888888888888888</v>
      </c>
      <c r="P25" s="12"/>
      <c r="Q25" s="40">
        <v>60</v>
      </c>
      <c r="R25" s="39">
        <f>Q25/Q26</f>
        <v>0.379746835443038</v>
      </c>
      <c r="S25" s="12"/>
      <c r="T25" s="40">
        <v>82</v>
      </c>
      <c r="U25" s="39">
        <f>T25/T26</f>
        <v>0.64566929133858264</v>
      </c>
      <c r="V25" s="12"/>
      <c r="W25" s="40">
        <v>61</v>
      </c>
      <c r="X25" s="39">
        <f>W25/W26</f>
        <v>0.40939597315436244</v>
      </c>
      <c r="Y25" s="12"/>
      <c r="Z25" s="40">
        <v>41</v>
      </c>
      <c r="AA25" s="39">
        <f>Z25/Z26</f>
        <v>0.57746478873239437</v>
      </c>
      <c r="AB25" s="12"/>
      <c r="AC25" s="40">
        <v>109</v>
      </c>
      <c r="AD25" s="39">
        <f>AC25/AC26</f>
        <v>0.25231481481481483</v>
      </c>
      <c r="AF25" s="40">
        <v>115</v>
      </c>
      <c r="AG25" s="39">
        <f>AF25/AF26</f>
        <v>0.50438596491228072</v>
      </c>
    </row>
    <row r="26" spans="1:33" ht="15" x14ac:dyDescent="0.25">
      <c r="B26" s="82"/>
      <c r="D26" s="11" t="s">
        <v>64</v>
      </c>
      <c r="E26" s="68">
        <f>SUM(E24:E25)</f>
        <v>2719</v>
      </c>
      <c r="F26" s="69">
        <f>E26/E26</f>
        <v>1</v>
      </c>
      <c r="H26" s="74">
        <f>SUM(H24:H25)</f>
        <v>775</v>
      </c>
      <c r="I26" s="73">
        <f>SUM(I24:I25)</f>
        <v>1</v>
      </c>
      <c r="K26" s="74">
        <f>SUM(K24:K25)</f>
        <v>478</v>
      </c>
      <c r="L26" s="73">
        <f>SUM(L24:L25)</f>
        <v>1</v>
      </c>
      <c r="M26" s="12"/>
      <c r="N26" s="74">
        <f>SUM(N24:N25)</f>
        <v>225</v>
      </c>
      <c r="O26" s="73">
        <f>SUM(O24:O25)</f>
        <v>1</v>
      </c>
      <c r="P26" s="12"/>
      <c r="Q26" s="74">
        <f>SUM(Q24:Q25)</f>
        <v>158</v>
      </c>
      <c r="R26" s="73">
        <f>SUM(R24:R25)</f>
        <v>1</v>
      </c>
      <c r="S26" s="12"/>
      <c r="T26" s="74">
        <f>SUM(T24:T25)</f>
        <v>127</v>
      </c>
      <c r="U26" s="73">
        <f>SUM(U24:U25)</f>
        <v>1</v>
      </c>
      <c r="V26" s="12"/>
      <c r="W26" s="74">
        <f>SUM(W24:W25)</f>
        <v>149</v>
      </c>
      <c r="X26" s="73">
        <f>SUM(X24:X25)</f>
        <v>1</v>
      </c>
      <c r="Y26" s="12"/>
      <c r="Z26" s="74">
        <f>SUM(Z24:Z25)</f>
        <v>71</v>
      </c>
      <c r="AA26" s="73">
        <f>SUM(AA24:AA25)</f>
        <v>1</v>
      </c>
      <c r="AB26" s="12"/>
      <c r="AC26" s="74">
        <f>SUM(AC24:AC25)</f>
        <v>432</v>
      </c>
      <c r="AD26" s="73">
        <f>SUM(AD24:AD25)</f>
        <v>1</v>
      </c>
      <c r="AF26" s="74">
        <f>SUM(AF24:AF25)</f>
        <v>228</v>
      </c>
      <c r="AG26" s="73">
        <f>SUM(AG24:AG25)</f>
        <v>1</v>
      </c>
    </row>
    <row r="27" spans="1:33" x14ac:dyDescent="0.2">
      <c r="B27" s="23"/>
      <c r="E27" s="33"/>
      <c r="F27" s="32"/>
      <c r="H27" s="41"/>
      <c r="I27" s="39"/>
      <c r="K27" s="41"/>
      <c r="L27" s="39"/>
      <c r="M27" s="12"/>
      <c r="N27" s="41"/>
      <c r="O27" s="39"/>
      <c r="P27" s="12"/>
      <c r="Q27" s="41"/>
      <c r="R27" s="39"/>
      <c r="S27" s="12"/>
      <c r="T27" s="41"/>
      <c r="U27" s="39"/>
      <c r="V27" s="12"/>
      <c r="W27" s="41"/>
      <c r="X27" s="39"/>
      <c r="Y27" s="12"/>
      <c r="Z27" s="41"/>
      <c r="AA27" s="39"/>
      <c r="AB27" s="12"/>
      <c r="AC27" s="41"/>
      <c r="AD27" s="39"/>
      <c r="AF27" s="41"/>
      <c r="AG27" s="39"/>
    </row>
    <row r="28" spans="1:33" x14ac:dyDescent="0.2">
      <c r="A28" s="20" t="s">
        <v>76</v>
      </c>
      <c r="B28" s="82" t="s">
        <v>17</v>
      </c>
      <c r="D28" s="5" t="s">
        <v>14</v>
      </c>
      <c r="E28" s="36">
        <v>1048</v>
      </c>
      <c r="F28" s="32">
        <f>E28/E30</f>
        <v>0.38543582199337995</v>
      </c>
      <c r="H28" s="40">
        <v>310</v>
      </c>
      <c r="I28" s="39">
        <f>H28/H30</f>
        <v>0.4</v>
      </c>
      <c r="K28" s="40">
        <v>190</v>
      </c>
      <c r="L28" s="39">
        <f>K28/K30</f>
        <v>0.39748953974895396</v>
      </c>
      <c r="M28" s="12"/>
      <c r="N28" s="40">
        <v>87</v>
      </c>
      <c r="O28" s="39">
        <f>N28/N30</f>
        <v>0.38666666666666666</v>
      </c>
      <c r="P28" s="12"/>
      <c r="Q28" s="40">
        <v>63</v>
      </c>
      <c r="R28" s="39">
        <f>Q28/Q30</f>
        <v>0.39873417721518989</v>
      </c>
      <c r="S28" s="12"/>
      <c r="T28" s="40">
        <v>57</v>
      </c>
      <c r="U28" s="39">
        <f>T28/T30</f>
        <v>0.44881889763779526</v>
      </c>
      <c r="V28" s="12"/>
      <c r="W28" s="40">
        <v>42</v>
      </c>
      <c r="X28" s="39">
        <f>W28/W30</f>
        <v>0.28187919463087246</v>
      </c>
      <c r="Y28" s="12"/>
      <c r="Z28" s="40">
        <v>16</v>
      </c>
      <c r="AA28" s="39">
        <f>Z28/Z30</f>
        <v>0.22535211267605634</v>
      </c>
      <c r="AB28" s="12"/>
      <c r="AC28" s="40">
        <v>211</v>
      </c>
      <c r="AD28" s="39">
        <f>AC28/AC30</f>
        <v>0.48842592592592593</v>
      </c>
      <c r="AF28" s="40">
        <v>75</v>
      </c>
      <c r="AG28" s="39">
        <f>AF28/AF30</f>
        <v>0.32894736842105265</v>
      </c>
    </row>
    <row r="29" spans="1:33" x14ac:dyDescent="0.2">
      <c r="B29" s="82"/>
      <c r="D29" s="5" t="s">
        <v>13</v>
      </c>
      <c r="E29" s="36">
        <v>1671</v>
      </c>
      <c r="F29" s="32">
        <f>E29/E30</f>
        <v>0.61456417800662011</v>
      </c>
      <c r="H29" s="40">
        <v>465</v>
      </c>
      <c r="I29" s="39">
        <f>H29/H30</f>
        <v>0.6</v>
      </c>
      <c r="K29" s="40">
        <v>288</v>
      </c>
      <c r="L29" s="39">
        <f>K29/K30</f>
        <v>0.60251046025104604</v>
      </c>
      <c r="M29" s="12"/>
      <c r="N29" s="40">
        <v>138</v>
      </c>
      <c r="O29" s="39">
        <f>N29/N30</f>
        <v>0.61333333333333329</v>
      </c>
      <c r="P29" s="12"/>
      <c r="Q29" s="40">
        <v>95</v>
      </c>
      <c r="R29" s="39">
        <f>Q29/Q30</f>
        <v>0.60126582278481011</v>
      </c>
      <c r="S29" s="12"/>
      <c r="T29" s="40">
        <v>70</v>
      </c>
      <c r="U29" s="39">
        <f>T29/T30</f>
        <v>0.55118110236220474</v>
      </c>
      <c r="V29" s="12"/>
      <c r="W29" s="40">
        <v>107</v>
      </c>
      <c r="X29" s="39">
        <f>W29/W30</f>
        <v>0.71812080536912748</v>
      </c>
      <c r="Y29" s="12"/>
      <c r="Z29" s="40">
        <v>55</v>
      </c>
      <c r="AA29" s="39">
        <f>Z29/Z30</f>
        <v>0.77464788732394363</v>
      </c>
      <c r="AB29" s="12"/>
      <c r="AC29" s="40">
        <v>221</v>
      </c>
      <c r="AD29" s="39">
        <f>AC29/AC30</f>
        <v>0.51157407407407407</v>
      </c>
      <c r="AF29" s="40">
        <v>153</v>
      </c>
      <c r="AG29" s="39">
        <f>AF29/AF30</f>
        <v>0.67105263157894735</v>
      </c>
    </row>
    <row r="30" spans="1:33" ht="15" x14ac:dyDescent="0.25">
      <c r="B30" s="82"/>
      <c r="D30" s="11" t="s">
        <v>64</v>
      </c>
      <c r="E30" s="68">
        <f>SUM(E28:E29)</f>
        <v>2719</v>
      </c>
      <c r="F30" s="69">
        <f>E30/E30</f>
        <v>1</v>
      </c>
      <c r="H30" s="74">
        <f>SUM(H28:H29)</f>
        <v>775</v>
      </c>
      <c r="I30" s="73">
        <f>SUM(I28:I29)</f>
        <v>1</v>
      </c>
      <c r="K30" s="74">
        <f>SUM(K28:K29)</f>
        <v>478</v>
      </c>
      <c r="L30" s="73">
        <f>SUM(L28:L29)</f>
        <v>1</v>
      </c>
      <c r="M30" s="12"/>
      <c r="N30" s="74">
        <f>SUM(N28:N29)</f>
        <v>225</v>
      </c>
      <c r="O30" s="73">
        <f>SUM(O28:O29)</f>
        <v>1</v>
      </c>
      <c r="P30" s="12"/>
      <c r="Q30" s="74">
        <f>SUM(Q28:Q29)</f>
        <v>158</v>
      </c>
      <c r="R30" s="73">
        <f>SUM(R28:R29)</f>
        <v>1</v>
      </c>
      <c r="S30" s="12"/>
      <c r="T30" s="74">
        <f>SUM(T28:T29)</f>
        <v>127</v>
      </c>
      <c r="U30" s="73">
        <f>SUM(U28:U29)</f>
        <v>1</v>
      </c>
      <c r="V30" s="12"/>
      <c r="W30" s="74">
        <f>SUM(W28:W29)</f>
        <v>149</v>
      </c>
      <c r="X30" s="73">
        <f>SUM(X28:X29)</f>
        <v>1</v>
      </c>
      <c r="Y30" s="12"/>
      <c r="Z30" s="74">
        <f>SUM(Z28:Z29)</f>
        <v>71</v>
      </c>
      <c r="AA30" s="73">
        <f>SUM(AA28:AA29)</f>
        <v>1</v>
      </c>
      <c r="AB30" s="12"/>
      <c r="AC30" s="74">
        <f>SUM(AC28:AC29)</f>
        <v>432</v>
      </c>
      <c r="AD30" s="73">
        <f>SUM(AD28:AD29)</f>
        <v>1</v>
      </c>
      <c r="AF30" s="74">
        <f>SUM(AF28:AF29)</f>
        <v>228</v>
      </c>
      <c r="AG30" s="73">
        <f>SUM(AG28:AG29)</f>
        <v>1</v>
      </c>
    </row>
    <row r="31" spans="1:33" x14ac:dyDescent="0.2">
      <c r="B31" s="24"/>
      <c r="E31" s="33"/>
      <c r="F31" s="32"/>
      <c r="H31" s="41"/>
      <c r="I31" s="39"/>
      <c r="K31" s="41"/>
      <c r="L31" s="39"/>
      <c r="M31" s="12"/>
      <c r="N31" s="41"/>
      <c r="O31" s="39"/>
      <c r="P31" s="12"/>
      <c r="Q31" s="41"/>
      <c r="R31" s="39"/>
      <c r="S31" s="12"/>
      <c r="T31" s="41"/>
      <c r="U31" s="39"/>
      <c r="V31" s="12"/>
      <c r="W31" s="41"/>
      <c r="X31" s="39"/>
      <c r="Y31" s="12"/>
      <c r="Z31" s="41"/>
      <c r="AA31" s="39"/>
      <c r="AB31" s="12"/>
      <c r="AC31" s="41"/>
      <c r="AD31" s="39"/>
      <c r="AF31" s="41"/>
      <c r="AG31" s="39"/>
    </row>
    <row r="32" spans="1:33" x14ac:dyDescent="0.2">
      <c r="A32" s="20" t="s">
        <v>77</v>
      </c>
      <c r="B32" s="82" t="s">
        <v>18</v>
      </c>
      <c r="D32" s="5" t="s">
        <v>14</v>
      </c>
      <c r="E32" s="36">
        <v>2108</v>
      </c>
      <c r="F32" s="32">
        <f>E32/E34</f>
        <v>0.77528503126149317</v>
      </c>
      <c r="H32" s="40">
        <v>549</v>
      </c>
      <c r="I32" s="39">
        <f>H32/H34</f>
        <v>0.70838709677419354</v>
      </c>
      <c r="K32" s="40">
        <v>427</v>
      </c>
      <c r="L32" s="39">
        <f>K32/K34</f>
        <v>0.89330543933054396</v>
      </c>
      <c r="M32" s="12"/>
      <c r="N32" s="40">
        <v>162</v>
      </c>
      <c r="O32" s="39">
        <f>N32/N34</f>
        <v>0.72</v>
      </c>
      <c r="P32" s="12"/>
      <c r="Q32" s="40">
        <v>135</v>
      </c>
      <c r="R32" s="39">
        <f>Q32/Q34</f>
        <v>0.85443037974683544</v>
      </c>
      <c r="S32" s="12"/>
      <c r="T32" s="40">
        <v>81</v>
      </c>
      <c r="U32" s="39">
        <f>T32/T34</f>
        <v>0.63779527559055116</v>
      </c>
      <c r="V32" s="12"/>
      <c r="W32" s="40">
        <v>112</v>
      </c>
      <c r="X32" s="39">
        <f>W32/W34</f>
        <v>0.75167785234899331</v>
      </c>
      <c r="Y32" s="12"/>
      <c r="Z32" s="40">
        <v>48</v>
      </c>
      <c r="AA32" s="39">
        <f>Z32/Z34</f>
        <v>0.676056338028169</v>
      </c>
      <c r="AB32" s="12"/>
      <c r="AC32" s="40">
        <v>328</v>
      </c>
      <c r="AD32" s="39">
        <f>AC32/AC34</f>
        <v>0.7592592592592593</v>
      </c>
      <c r="AF32" s="40">
        <v>168</v>
      </c>
      <c r="AG32" s="39">
        <f>AF32/AF34</f>
        <v>0.73684210526315785</v>
      </c>
    </row>
    <row r="33" spans="1:33" x14ac:dyDescent="0.2">
      <c r="B33" s="82"/>
      <c r="D33" s="5" t="s">
        <v>13</v>
      </c>
      <c r="E33" s="36">
        <v>611</v>
      </c>
      <c r="F33" s="32">
        <f>E33/E34</f>
        <v>0.2247149687385068</v>
      </c>
      <c r="H33" s="40">
        <v>226</v>
      </c>
      <c r="I33" s="39">
        <f>H33/H34</f>
        <v>0.29161290322580646</v>
      </c>
      <c r="K33" s="40">
        <v>51</v>
      </c>
      <c r="L33" s="39">
        <f>K33/K34</f>
        <v>0.10669456066945607</v>
      </c>
      <c r="M33" s="12"/>
      <c r="N33" s="40">
        <v>63</v>
      </c>
      <c r="O33" s="39">
        <f>N33/N34</f>
        <v>0.28000000000000003</v>
      </c>
      <c r="P33" s="12"/>
      <c r="Q33" s="40">
        <v>23</v>
      </c>
      <c r="R33" s="39">
        <f>Q33/Q34</f>
        <v>0.14556962025316456</v>
      </c>
      <c r="S33" s="12"/>
      <c r="T33" s="40">
        <v>46</v>
      </c>
      <c r="U33" s="39">
        <f>T33/T34</f>
        <v>0.36220472440944884</v>
      </c>
      <c r="V33" s="12"/>
      <c r="W33" s="40">
        <v>37</v>
      </c>
      <c r="X33" s="39">
        <f>W33/W34</f>
        <v>0.24832214765100671</v>
      </c>
      <c r="Y33" s="12"/>
      <c r="Z33" s="40">
        <v>23</v>
      </c>
      <c r="AA33" s="39">
        <f>Z33/Z34</f>
        <v>0.323943661971831</v>
      </c>
      <c r="AB33" s="12"/>
      <c r="AC33" s="40">
        <v>104</v>
      </c>
      <c r="AD33" s="39">
        <f>AC33/AC34</f>
        <v>0.24074074074074073</v>
      </c>
      <c r="AF33" s="40">
        <v>60</v>
      </c>
      <c r="AG33" s="39">
        <f>AF33/AF34</f>
        <v>0.26315789473684209</v>
      </c>
    </row>
    <row r="34" spans="1:33" ht="15" x14ac:dyDescent="0.25">
      <c r="B34" s="82"/>
      <c r="D34" s="11" t="s">
        <v>64</v>
      </c>
      <c r="E34" s="68">
        <f>SUM(E32:E33)</f>
        <v>2719</v>
      </c>
      <c r="F34" s="69">
        <f>E34/E34</f>
        <v>1</v>
      </c>
      <c r="H34" s="74">
        <f>SUM(H32:H33)</f>
        <v>775</v>
      </c>
      <c r="I34" s="73">
        <f>SUM(I32:I33)</f>
        <v>1</v>
      </c>
      <c r="K34" s="74">
        <f>SUM(K32:K33)</f>
        <v>478</v>
      </c>
      <c r="L34" s="73">
        <f>SUM(L32:L33)</f>
        <v>1</v>
      </c>
      <c r="M34" s="12"/>
      <c r="N34" s="74">
        <f>SUM(N32:N33)</f>
        <v>225</v>
      </c>
      <c r="O34" s="73">
        <f>SUM(O32:O33)</f>
        <v>1</v>
      </c>
      <c r="P34" s="12"/>
      <c r="Q34" s="74">
        <f>SUM(Q32:Q33)</f>
        <v>158</v>
      </c>
      <c r="R34" s="73">
        <f>SUM(R32:R33)</f>
        <v>1</v>
      </c>
      <c r="S34" s="12"/>
      <c r="T34" s="74">
        <f>SUM(T32:T33)</f>
        <v>127</v>
      </c>
      <c r="U34" s="73">
        <f>SUM(U32:U33)</f>
        <v>1</v>
      </c>
      <c r="V34" s="12"/>
      <c r="W34" s="74">
        <f>SUM(W32:W33)</f>
        <v>149</v>
      </c>
      <c r="X34" s="73">
        <f>SUM(X32:X33)</f>
        <v>1</v>
      </c>
      <c r="Y34" s="12"/>
      <c r="Z34" s="74">
        <f>SUM(Z32:Z33)</f>
        <v>71</v>
      </c>
      <c r="AA34" s="73">
        <f>SUM(AA32:AA33)</f>
        <v>1</v>
      </c>
      <c r="AB34" s="12"/>
      <c r="AC34" s="74">
        <f>SUM(AC32:AC33)</f>
        <v>432</v>
      </c>
      <c r="AD34" s="73">
        <f>SUM(AD32:AD33)</f>
        <v>1</v>
      </c>
      <c r="AF34" s="74">
        <f>SUM(AF32:AF33)</f>
        <v>228</v>
      </c>
      <c r="AG34" s="73">
        <f>SUM(AG32:AG33)</f>
        <v>1</v>
      </c>
    </row>
    <row r="35" spans="1:33" x14ac:dyDescent="0.2">
      <c r="B35" s="24"/>
      <c r="E35" s="33"/>
      <c r="F35" s="32"/>
      <c r="H35" s="41"/>
      <c r="I35" s="39"/>
      <c r="K35" s="41"/>
      <c r="L35" s="39"/>
      <c r="M35" s="12"/>
      <c r="N35" s="41"/>
      <c r="O35" s="39"/>
      <c r="P35" s="12"/>
      <c r="Q35" s="41"/>
      <c r="R35" s="39"/>
      <c r="S35" s="12"/>
      <c r="T35" s="41"/>
      <c r="U35" s="39"/>
      <c r="V35" s="12"/>
      <c r="W35" s="41"/>
      <c r="X35" s="39"/>
      <c r="Y35" s="12"/>
      <c r="Z35" s="41"/>
      <c r="AA35" s="39"/>
      <c r="AB35" s="12"/>
      <c r="AC35" s="41"/>
      <c r="AD35" s="39"/>
      <c r="AF35" s="41"/>
      <c r="AG35" s="39"/>
    </row>
    <row r="36" spans="1:33" x14ac:dyDescent="0.2">
      <c r="A36" s="20" t="s">
        <v>78</v>
      </c>
      <c r="B36" s="82" t="s">
        <v>19</v>
      </c>
      <c r="D36" s="5" t="s">
        <v>14</v>
      </c>
      <c r="E36" s="36">
        <v>2481</v>
      </c>
      <c r="F36" s="32">
        <f>E36/E38</f>
        <v>0.91246781905112173</v>
      </c>
      <c r="H36" s="40">
        <v>680</v>
      </c>
      <c r="I36" s="39">
        <f>H36/H38</f>
        <v>0.8774193548387097</v>
      </c>
      <c r="K36" s="40">
        <v>438</v>
      </c>
      <c r="L36" s="39">
        <f>K36/K38</f>
        <v>0.91631799163179917</v>
      </c>
      <c r="M36" s="12"/>
      <c r="N36" s="40">
        <v>197</v>
      </c>
      <c r="O36" s="39">
        <f>N36/N38</f>
        <v>0.87555555555555553</v>
      </c>
      <c r="P36" s="12"/>
      <c r="Q36" s="40">
        <v>150</v>
      </c>
      <c r="R36" s="39">
        <f>Q36/Q38</f>
        <v>0.94936708860759489</v>
      </c>
      <c r="S36" s="12"/>
      <c r="T36" s="40">
        <v>120</v>
      </c>
      <c r="U36" s="39">
        <f>T36/T38</f>
        <v>0.94488188976377951</v>
      </c>
      <c r="V36" s="12"/>
      <c r="W36" s="40">
        <v>137</v>
      </c>
      <c r="X36" s="39">
        <f>W36/W38</f>
        <v>0.91946308724832215</v>
      </c>
      <c r="Y36" s="12"/>
      <c r="Z36" s="40">
        <v>63</v>
      </c>
      <c r="AA36" s="39">
        <f>Z36/Z38</f>
        <v>0.88732394366197187</v>
      </c>
      <c r="AB36" s="12"/>
      <c r="AC36" s="40">
        <v>410</v>
      </c>
      <c r="AD36" s="39">
        <f>AC36/AC38</f>
        <v>0.94907407407407407</v>
      </c>
      <c r="AF36" s="40">
        <v>218</v>
      </c>
      <c r="AG36" s="39">
        <f>AF36/AF38</f>
        <v>0.95614035087719296</v>
      </c>
    </row>
    <row r="37" spans="1:33" x14ac:dyDescent="0.2">
      <c r="B37" s="82"/>
      <c r="D37" s="5" t="s">
        <v>13</v>
      </c>
      <c r="E37" s="36">
        <v>238</v>
      </c>
      <c r="F37" s="32">
        <f>E37/E38</f>
        <v>8.7532180948878269E-2</v>
      </c>
      <c r="H37" s="40">
        <v>95</v>
      </c>
      <c r="I37" s="39">
        <f>H37/H38</f>
        <v>0.12258064516129032</v>
      </c>
      <c r="K37" s="40">
        <v>40</v>
      </c>
      <c r="L37" s="39">
        <f>K37/K38</f>
        <v>8.3682008368200833E-2</v>
      </c>
      <c r="M37" s="12"/>
      <c r="N37" s="40">
        <v>28</v>
      </c>
      <c r="O37" s="39">
        <f>N37/N38</f>
        <v>0.12444444444444444</v>
      </c>
      <c r="P37" s="12"/>
      <c r="Q37" s="40">
        <v>8</v>
      </c>
      <c r="R37" s="39">
        <f>Q37/Q38</f>
        <v>5.0632911392405063E-2</v>
      </c>
      <c r="S37" s="12"/>
      <c r="T37" s="40">
        <v>7</v>
      </c>
      <c r="U37" s="39">
        <f>T37/T38</f>
        <v>5.5118110236220472E-2</v>
      </c>
      <c r="V37" s="12"/>
      <c r="W37" s="40">
        <v>12</v>
      </c>
      <c r="X37" s="39">
        <f>W37/W38</f>
        <v>8.0536912751677847E-2</v>
      </c>
      <c r="Y37" s="12"/>
      <c r="Z37" s="40">
        <v>8</v>
      </c>
      <c r="AA37" s="39">
        <f>Z37/Z38</f>
        <v>0.11267605633802817</v>
      </c>
      <c r="AB37" s="12"/>
      <c r="AC37" s="40">
        <v>22</v>
      </c>
      <c r="AD37" s="39">
        <f>AC37/AC38</f>
        <v>5.0925925925925923E-2</v>
      </c>
      <c r="AF37" s="40">
        <v>10</v>
      </c>
      <c r="AG37" s="39">
        <f>AF37/AF38</f>
        <v>4.3859649122807015E-2</v>
      </c>
    </row>
    <row r="38" spans="1:33" ht="15" x14ac:dyDescent="0.25">
      <c r="B38" s="82"/>
      <c r="D38" s="11" t="s">
        <v>64</v>
      </c>
      <c r="E38" s="68">
        <f>SUM(E36:E37)</f>
        <v>2719</v>
      </c>
      <c r="F38" s="69">
        <f>E38/E38</f>
        <v>1</v>
      </c>
      <c r="H38" s="74">
        <f>+SUM(H36:H37)</f>
        <v>775</v>
      </c>
      <c r="I38" s="73">
        <f>SUM(I36:I37)</f>
        <v>1</v>
      </c>
      <c r="K38" s="74">
        <f>+SUM(K36:K37)</f>
        <v>478</v>
      </c>
      <c r="L38" s="73">
        <f>SUM(L36:L37)</f>
        <v>1</v>
      </c>
      <c r="M38" s="12"/>
      <c r="N38" s="74">
        <f>+SUM(N36:N37)</f>
        <v>225</v>
      </c>
      <c r="O38" s="73">
        <f>SUM(O36:O37)</f>
        <v>1</v>
      </c>
      <c r="P38" s="12"/>
      <c r="Q38" s="74">
        <f>+SUM(Q36:Q37)</f>
        <v>158</v>
      </c>
      <c r="R38" s="73">
        <f>SUM(R36:R37)</f>
        <v>1</v>
      </c>
      <c r="S38" s="12"/>
      <c r="T38" s="74">
        <f>+SUM(T36:T37)</f>
        <v>127</v>
      </c>
      <c r="U38" s="73">
        <f>SUM(U36:U37)</f>
        <v>1</v>
      </c>
      <c r="V38" s="12"/>
      <c r="W38" s="74">
        <f>+SUM(W36:W37)</f>
        <v>149</v>
      </c>
      <c r="X38" s="73">
        <f>SUM(X36:X37)</f>
        <v>1</v>
      </c>
      <c r="Y38" s="12"/>
      <c r="Z38" s="74">
        <f>+SUM(Z36:Z37)</f>
        <v>71</v>
      </c>
      <c r="AA38" s="73">
        <f>SUM(AA36:AA37)</f>
        <v>1</v>
      </c>
      <c r="AB38" s="12"/>
      <c r="AC38" s="74">
        <f>+SUM(AC36:AC37)</f>
        <v>432</v>
      </c>
      <c r="AD38" s="73">
        <f>SUM(AD36:AD37)</f>
        <v>1</v>
      </c>
      <c r="AF38" s="74">
        <f>+SUM(AF36:AF37)</f>
        <v>228</v>
      </c>
      <c r="AG38" s="73">
        <f>SUM(AG36:AG37)</f>
        <v>1</v>
      </c>
    </row>
    <row r="39" spans="1:33" x14ac:dyDescent="0.2">
      <c r="B39" s="24"/>
      <c r="E39" s="33"/>
      <c r="F39" s="32"/>
      <c r="H39" s="41"/>
      <c r="I39" s="39"/>
      <c r="K39" s="41"/>
      <c r="L39" s="39"/>
      <c r="M39" s="12"/>
      <c r="N39" s="41"/>
      <c r="O39" s="39"/>
      <c r="P39" s="12"/>
      <c r="Q39" s="41"/>
      <c r="R39" s="39"/>
      <c r="S39" s="12"/>
      <c r="T39" s="41"/>
      <c r="U39" s="39"/>
      <c r="V39" s="12"/>
      <c r="W39" s="41"/>
      <c r="X39" s="39"/>
      <c r="Y39" s="12"/>
      <c r="Z39" s="41"/>
      <c r="AA39" s="39"/>
      <c r="AB39" s="12"/>
      <c r="AC39" s="41"/>
      <c r="AD39" s="39"/>
      <c r="AF39" s="41"/>
      <c r="AG39" s="39"/>
    </row>
    <row r="40" spans="1:33" x14ac:dyDescent="0.2">
      <c r="A40" s="20" t="s">
        <v>79</v>
      </c>
      <c r="B40" s="82" t="s">
        <v>20</v>
      </c>
      <c r="D40" s="5" t="s">
        <v>14</v>
      </c>
      <c r="E40" s="36">
        <v>1145</v>
      </c>
      <c r="F40" s="32">
        <f>E40/E42</f>
        <v>0.42111070246414123</v>
      </c>
      <c r="H40" s="40">
        <v>519</v>
      </c>
      <c r="I40" s="39">
        <f>H40/H42</f>
        <v>0.66967741935483871</v>
      </c>
      <c r="K40" s="40">
        <v>232</v>
      </c>
      <c r="L40" s="39">
        <f>K40/K42</f>
        <v>0.48535564853556484</v>
      </c>
      <c r="M40" s="12"/>
      <c r="N40" s="40">
        <v>77</v>
      </c>
      <c r="O40" s="39">
        <f>N40/N42</f>
        <v>0.34222222222222221</v>
      </c>
      <c r="P40" s="12"/>
      <c r="Q40" s="40">
        <v>90</v>
      </c>
      <c r="R40" s="39">
        <f>Q40/Q42</f>
        <v>0.569620253164557</v>
      </c>
      <c r="S40" s="12"/>
      <c r="T40" s="40">
        <v>11</v>
      </c>
      <c r="U40" s="39">
        <f>T40/T42</f>
        <v>8.6614173228346455E-2</v>
      </c>
      <c r="V40" s="12"/>
      <c r="W40" s="40">
        <v>33</v>
      </c>
      <c r="X40" s="39">
        <f>W40/W42</f>
        <v>0.22147651006711411</v>
      </c>
      <c r="Y40" s="12"/>
      <c r="Z40" s="40">
        <v>22</v>
      </c>
      <c r="AA40" s="39">
        <f>Z40/Z42</f>
        <v>0.30985915492957744</v>
      </c>
      <c r="AB40" s="12"/>
      <c r="AC40" s="40">
        <v>58</v>
      </c>
      <c r="AD40" s="39">
        <f>AC40/AC42</f>
        <v>0.13425925925925927</v>
      </c>
      <c r="AF40" s="40">
        <v>90</v>
      </c>
      <c r="AG40" s="39">
        <f>AF40/AF42</f>
        <v>0.39473684210526316</v>
      </c>
    </row>
    <row r="41" spans="1:33" x14ac:dyDescent="0.2">
      <c r="B41" s="82"/>
      <c r="D41" s="5" t="s">
        <v>13</v>
      </c>
      <c r="E41" s="36">
        <v>1574</v>
      </c>
      <c r="F41" s="32">
        <f>E41/E42</f>
        <v>0.57888929753585883</v>
      </c>
      <c r="H41" s="40">
        <v>256</v>
      </c>
      <c r="I41" s="39">
        <f>H41/H42</f>
        <v>0.33032258064516129</v>
      </c>
      <c r="K41" s="40">
        <v>246</v>
      </c>
      <c r="L41" s="39">
        <f>K41/K42</f>
        <v>0.5146443514644351</v>
      </c>
      <c r="M41" s="12"/>
      <c r="N41" s="40">
        <v>148</v>
      </c>
      <c r="O41" s="39">
        <f>N41/N42</f>
        <v>0.65777777777777779</v>
      </c>
      <c r="P41" s="12"/>
      <c r="Q41" s="40">
        <v>68</v>
      </c>
      <c r="R41" s="39">
        <f>Q41/Q42</f>
        <v>0.43037974683544306</v>
      </c>
      <c r="S41" s="12"/>
      <c r="T41" s="40">
        <v>116</v>
      </c>
      <c r="U41" s="39">
        <f>T41/T42</f>
        <v>0.91338582677165359</v>
      </c>
      <c r="V41" s="12"/>
      <c r="W41" s="40">
        <v>116</v>
      </c>
      <c r="X41" s="39">
        <f>W41/W42</f>
        <v>0.77852348993288589</v>
      </c>
      <c r="Y41" s="12"/>
      <c r="Z41" s="40">
        <v>49</v>
      </c>
      <c r="AA41" s="39">
        <f>Z41/Z42</f>
        <v>0.6901408450704225</v>
      </c>
      <c r="AB41" s="12"/>
      <c r="AC41" s="40">
        <v>374</v>
      </c>
      <c r="AD41" s="39">
        <f>AC41/AC42</f>
        <v>0.8657407407407407</v>
      </c>
      <c r="AF41" s="40">
        <v>138</v>
      </c>
      <c r="AG41" s="39">
        <f>AF41/AF42</f>
        <v>0.60526315789473684</v>
      </c>
    </row>
    <row r="42" spans="1:33" ht="15" x14ac:dyDescent="0.25">
      <c r="B42" s="82"/>
      <c r="D42" s="11" t="s">
        <v>64</v>
      </c>
      <c r="E42" s="68">
        <f>SUM(E40:E41)</f>
        <v>2719</v>
      </c>
      <c r="F42" s="69">
        <f>E42/E42</f>
        <v>1</v>
      </c>
      <c r="H42" s="74">
        <f>SUM(H40:H41)</f>
        <v>775</v>
      </c>
      <c r="I42" s="73">
        <f>SUM(I40:I41)</f>
        <v>1</v>
      </c>
      <c r="K42" s="74">
        <f>SUM(K40:K41)</f>
        <v>478</v>
      </c>
      <c r="L42" s="73">
        <f>SUM(L40:L41)</f>
        <v>1</v>
      </c>
      <c r="M42" s="12"/>
      <c r="N42" s="74">
        <f>SUM(N40:N41)</f>
        <v>225</v>
      </c>
      <c r="O42" s="73">
        <f>SUM(O40:O41)</f>
        <v>1</v>
      </c>
      <c r="P42" s="12"/>
      <c r="Q42" s="74">
        <f>SUM(Q40:Q41)</f>
        <v>158</v>
      </c>
      <c r="R42" s="73">
        <f>SUM(R40:R41)</f>
        <v>1</v>
      </c>
      <c r="S42" s="12"/>
      <c r="T42" s="74">
        <f>SUM(T40:T41)</f>
        <v>127</v>
      </c>
      <c r="U42" s="73">
        <f>SUM(U40:U41)</f>
        <v>1</v>
      </c>
      <c r="V42" s="12"/>
      <c r="W42" s="74">
        <f>SUM(W40:W41)</f>
        <v>149</v>
      </c>
      <c r="X42" s="73">
        <f>SUM(X40:X41)</f>
        <v>1</v>
      </c>
      <c r="Y42" s="12"/>
      <c r="Z42" s="74">
        <f>SUM(Z40:Z41)</f>
        <v>71</v>
      </c>
      <c r="AA42" s="73">
        <f>SUM(AA40:AA41)</f>
        <v>1</v>
      </c>
      <c r="AB42" s="12"/>
      <c r="AC42" s="74">
        <f>SUM(AC40:AC41)</f>
        <v>432</v>
      </c>
      <c r="AD42" s="73">
        <f>SUM(AD40:AD41)</f>
        <v>1</v>
      </c>
      <c r="AF42" s="74">
        <f>SUM(AF40:AF41)</f>
        <v>228</v>
      </c>
      <c r="AG42" s="73">
        <f>SUM(AG40:AG41)</f>
        <v>1</v>
      </c>
    </row>
    <row r="43" spans="1:33" x14ac:dyDescent="0.2">
      <c r="B43" s="24"/>
      <c r="D43" s="11"/>
      <c r="E43" s="33"/>
      <c r="F43" s="32"/>
      <c r="H43" s="41"/>
      <c r="I43" s="39"/>
      <c r="K43" s="41"/>
      <c r="L43" s="39"/>
      <c r="M43" s="12"/>
      <c r="N43" s="41"/>
      <c r="O43" s="39"/>
      <c r="P43" s="12"/>
      <c r="Q43" s="41"/>
      <c r="R43" s="39"/>
      <c r="S43" s="12"/>
      <c r="T43" s="41"/>
      <c r="U43" s="39"/>
      <c r="V43" s="12"/>
      <c r="W43" s="41"/>
      <c r="X43" s="39"/>
      <c r="Y43" s="12"/>
      <c r="Z43" s="41"/>
      <c r="AA43" s="39"/>
      <c r="AB43" s="12"/>
      <c r="AC43" s="41"/>
      <c r="AD43" s="39"/>
      <c r="AF43" s="41"/>
      <c r="AG43" s="39"/>
    </row>
    <row r="44" spans="1:33" ht="16.5" customHeight="1" x14ac:dyDescent="0.2">
      <c r="A44" s="19" t="s">
        <v>22</v>
      </c>
      <c r="B44" s="24" t="s">
        <v>70</v>
      </c>
      <c r="D44" s="6"/>
      <c r="E44" s="33"/>
      <c r="F44" s="32"/>
      <c r="H44" s="41"/>
      <c r="I44" s="39"/>
      <c r="K44" s="41"/>
      <c r="L44" s="39"/>
      <c r="M44" s="12"/>
      <c r="N44" s="41"/>
      <c r="O44" s="39"/>
      <c r="P44" s="12"/>
      <c r="Q44" s="41"/>
      <c r="R44" s="39"/>
      <c r="S44" s="12"/>
      <c r="T44" s="41"/>
      <c r="U44" s="39"/>
      <c r="V44" s="12"/>
      <c r="W44" s="41"/>
      <c r="X44" s="39"/>
      <c r="Y44" s="12"/>
      <c r="Z44" s="41"/>
      <c r="AA44" s="39"/>
      <c r="AB44" s="12"/>
      <c r="AC44" s="41"/>
      <c r="AD44" s="39"/>
      <c r="AF44" s="41"/>
      <c r="AG44" s="39"/>
    </row>
    <row r="45" spans="1:33" ht="13.15" hidden="1" customHeight="1" x14ac:dyDescent="0.2">
      <c r="B45" s="24"/>
      <c r="D45" s="11"/>
      <c r="E45" s="33"/>
      <c r="F45" s="32"/>
      <c r="H45" s="41"/>
      <c r="I45" s="39"/>
      <c r="K45" s="41"/>
      <c r="L45" s="39"/>
      <c r="M45" s="12"/>
      <c r="N45" s="41"/>
      <c r="O45" s="39"/>
      <c r="P45" s="12"/>
      <c r="Q45" s="41"/>
      <c r="R45" s="39"/>
      <c r="S45" s="12"/>
      <c r="T45" s="41"/>
      <c r="U45" s="39"/>
      <c r="V45" s="12"/>
      <c r="W45" s="41"/>
      <c r="X45" s="39"/>
      <c r="Y45" s="12"/>
      <c r="Z45" s="41"/>
      <c r="AA45" s="39"/>
      <c r="AB45" s="12"/>
      <c r="AC45" s="41"/>
      <c r="AD45" s="39"/>
      <c r="AF45" s="41"/>
      <c r="AG45" s="39"/>
    </row>
    <row r="46" spans="1:33" ht="48.75" customHeight="1" x14ac:dyDescent="0.2">
      <c r="A46" s="18" t="s">
        <v>80</v>
      </c>
      <c r="B46" s="25" t="s">
        <v>23</v>
      </c>
      <c r="E46" s="36"/>
      <c r="F46" s="32"/>
      <c r="H46" s="42"/>
      <c r="I46" s="39"/>
      <c r="K46" s="42"/>
      <c r="L46" s="39"/>
      <c r="M46" s="12"/>
      <c r="N46" s="42"/>
      <c r="O46" s="39"/>
      <c r="P46" s="12"/>
      <c r="Q46" s="42"/>
      <c r="R46" s="39"/>
      <c r="S46" s="12"/>
      <c r="T46" s="42"/>
      <c r="U46" s="39"/>
      <c r="V46" s="12"/>
      <c r="W46" s="42"/>
      <c r="X46" s="39"/>
      <c r="Y46" s="12"/>
      <c r="Z46" s="42"/>
      <c r="AA46" s="39"/>
      <c r="AB46" s="12"/>
      <c r="AC46" s="42"/>
      <c r="AD46" s="39"/>
      <c r="AF46" s="42"/>
      <c r="AG46" s="39"/>
    </row>
    <row r="47" spans="1:33" x14ac:dyDescent="0.2">
      <c r="B47" s="24"/>
      <c r="E47" s="36"/>
      <c r="F47" s="32"/>
      <c r="H47" s="42"/>
      <c r="I47" s="39"/>
      <c r="K47" s="42"/>
      <c r="L47" s="39"/>
      <c r="M47" s="12"/>
      <c r="N47" s="42"/>
      <c r="O47" s="39"/>
      <c r="P47" s="12"/>
      <c r="Q47" s="42"/>
      <c r="R47" s="39"/>
      <c r="S47" s="12"/>
      <c r="T47" s="42"/>
      <c r="U47" s="39"/>
      <c r="V47" s="12"/>
      <c r="W47" s="42"/>
      <c r="X47" s="39"/>
      <c r="Y47" s="12"/>
      <c r="Z47" s="42"/>
      <c r="AA47" s="39"/>
      <c r="AB47" s="12"/>
      <c r="AC47" s="42"/>
      <c r="AD47" s="39"/>
      <c r="AF47" s="42"/>
      <c r="AG47" s="39"/>
    </row>
    <row r="48" spans="1:33" x14ac:dyDescent="0.2">
      <c r="A48" s="20" t="s">
        <v>32</v>
      </c>
      <c r="B48" s="82" t="s">
        <v>24</v>
      </c>
      <c r="D48" s="2" t="s">
        <v>7</v>
      </c>
      <c r="E48" s="36">
        <v>1853</v>
      </c>
      <c r="F48" s="32">
        <f>E48/E52</f>
        <v>0.68376383763837634</v>
      </c>
      <c r="H48" s="42">
        <v>529</v>
      </c>
      <c r="I48" s="39">
        <f>H48/H52</f>
        <v>0.68258064516129036</v>
      </c>
      <c r="K48" s="42">
        <v>331</v>
      </c>
      <c r="L48" s="39">
        <f>K48/K52</f>
        <v>0.69246861924686187</v>
      </c>
      <c r="M48" s="12"/>
      <c r="N48" s="42">
        <v>158</v>
      </c>
      <c r="O48" s="39">
        <f>N48/N52</f>
        <v>0.70222222222222219</v>
      </c>
      <c r="P48" s="12"/>
      <c r="Q48" s="42">
        <v>102</v>
      </c>
      <c r="R48" s="39">
        <f>Q48/Q52</f>
        <v>0.64556962025316456</v>
      </c>
      <c r="S48" s="12"/>
      <c r="T48" s="42">
        <v>88</v>
      </c>
      <c r="U48" s="39">
        <f>T48/T52</f>
        <v>0.69291338582677164</v>
      </c>
      <c r="V48" s="12"/>
      <c r="W48" s="42">
        <v>100</v>
      </c>
      <c r="X48" s="39">
        <f>W48/W52</f>
        <v>0.67114093959731547</v>
      </c>
      <c r="Y48" s="12"/>
      <c r="Z48" s="42">
        <v>57</v>
      </c>
      <c r="AA48" s="39">
        <f>Z48/Z52</f>
        <v>0.80281690140845074</v>
      </c>
      <c r="AB48" s="12"/>
      <c r="AC48" s="42">
        <v>306</v>
      </c>
      <c r="AD48" s="39">
        <f>AC48/AC52</f>
        <v>0.70833333333333337</v>
      </c>
      <c r="AF48" s="42">
        <v>155</v>
      </c>
      <c r="AG48" s="39">
        <f>AF48/AF52</f>
        <v>0.67982456140350878</v>
      </c>
    </row>
    <row r="49" spans="1:33" x14ac:dyDescent="0.2">
      <c r="B49" s="82"/>
      <c r="D49" s="2" t="s">
        <v>8</v>
      </c>
      <c r="E49" s="36">
        <v>779</v>
      </c>
      <c r="F49" s="32">
        <f>E49/E52</f>
        <v>0.28745387453874538</v>
      </c>
      <c r="H49" s="42">
        <v>222</v>
      </c>
      <c r="I49" s="39">
        <f>H49/H52</f>
        <v>0.28645161290322579</v>
      </c>
      <c r="K49" s="42">
        <v>135</v>
      </c>
      <c r="L49" s="39">
        <f>K49/K52</f>
        <v>0.28242677824267781</v>
      </c>
      <c r="M49" s="12"/>
      <c r="N49" s="42">
        <v>58</v>
      </c>
      <c r="O49" s="39">
        <f>N49/N52</f>
        <v>0.25777777777777777</v>
      </c>
      <c r="P49" s="12"/>
      <c r="Q49" s="42">
        <v>50</v>
      </c>
      <c r="R49" s="39">
        <f>Q49/Q52</f>
        <v>0.31645569620253167</v>
      </c>
      <c r="S49" s="12"/>
      <c r="T49" s="42">
        <v>36</v>
      </c>
      <c r="U49" s="39">
        <f>T49/T52</f>
        <v>0.28346456692913385</v>
      </c>
      <c r="V49" s="12"/>
      <c r="W49" s="42">
        <v>46</v>
      </c>
      <c r="X49" s="39">
        <f>W49/W52</f>
        <v>0.3087248322147651</v>
      </c>
      <c r="Y49" s="12"/>
      <c r="Z49" s="42">
        <v>13</v>
      </c>
      <c r="AA49" s="39">
        <f>Z49/Z52</f>
        <v>0.18309859154929578</v>
      </c>
      <c r="AB49" s="12"/>
      <c r="AC49" s="42">
        <v>116</v>
      </c>
      <c r="AD49" s="39">
        <f>AC49/AC52</f>
        <v>0.26851851851851855</v>
      </c>
      <c r="AF49" s="42">
        <v>66</v>
      </c>
      <c r="AG49" s="39">
        <f>AF49/AF52</f>
        <v>0.28947368421052633</v>
      </c>
    </row>
    <row r="50" spans="1:33" x14ac:dyDescent="0.2">
      <c r="B50" s="82"/>
      <c r="D50" s="2" t="s">
        <v>9</v>
      </c>
      <c r="E50" s="36">
        <v>59</v>
      </c>
      <c r="F50" s="32">
        <f>E50/E52</f>
        <v>2.1771217712177122E-2</v>
      </c>
      <c r="H50" s="42">
        <v>18</v>
      </c>
      <c r="I50" s="39">
        <f>H50/H52</f>
        <v>2.3225806451612905E-2</v>
      </c>
      <c r="K50" s="42">
        <v>10</v>
      </c>
      <c r="L50" s="39">
        <f>K50/K52</f>
        <v>2.0920502092050208E-2</v>
      </c>
      <c r="M50" s="12"/>
      <c r="N50" s="42">
        <v>8</v>
      </c>
      <c r="O50" s="39">
        <f>N50/N52</f>
        <v>3.5555555555555556E-2</v>
      </c>
      <c r="P50" s="12"/>
      <c r="Q50" s="42">
        <v>3</v>
      </c>
      <c r="R50" s="39">
        <f>Q50/Q52</f>
        <v>1.8987341772151899E-2</v>
      </c>
      <c r="S50" s="12"/>
      <c r="T50" s="42">
        <v>3</v>
      </c>
      <c r="U50" s="39">
        <f>T50/T52</f>
        <v>2.3622047244094488E-2</v>
      </c>
      <c r="V50" s="12"/>
      <c r="W50" s="42">
        <v>1</v>
      </c>
      <c r="X50" s="39">
        <f>W50/W52</f>
        <v>6.7114093959731542E-3</v>
      </c>
      <c r="Y50" s="12"/>
      <c r="Z50" s="42">
        <v>1</v>
      </c>
      <c r="AA50" s="39">
        <f>Z50/Z52</f>
        <v>1.4084507042253521E-2</v>
      </c>
      <c r="AB50" s="12"/>
      <c r="AC50" s="42">
        <v>9</v>
      </c>
      <c r="AD50" s="39">
        <f>AC50/AC52</f>
        <v>2.0833333333333332E-2</v>
      </c>
      <c r="AF50" s="42">
        <v>7</v>
      </c>
      <c r="AG50" s="39">
        <f>AF50/AF52</f>
        <v>3.0701754385964911E-2</v>
      </c>
    </row>
    <row r="51" spans="1:33" x14ac:dyDescent="0.2">
      <c r="B51" s="82"/>
      <c r="D51" s="2" t="s">
        <v>10</v>
      </c>
      <c r="E51" s="36">
        <v>19</v>
      </c>
      <c r="F51" s="32">
        <f>E51/E52</f>
        <v>7.0110701107011066E-3</v>
      </c>
      <c r="H51" s="42">
        <v>6</v>
      </c>
      <c r="I51" s="39">
        <f>H51/H52</f>
        <v>7.7419354838709677E-3</v>
      </c>
      <c r="K51" s="42">
        <v>2</v>
      </c>
      <c r="L51" s="39">
        <f>K51/K52</f>
        <v>4.1841004184100415E-3</v>
      </c>
      <c r="M51" s="12"/>
      <c r="N51" s="42">
        <v>1</v>
      </c>
      <c r="O51" s="39">
        <f>N51/N52</f>
        <v>4.4444444444444444E-3</v>
      </c>
      <c r="P51" s="12"/>
      <c r="Q51" s="42">
        <v>3</v>
      </c>
      <c r="R51" s="39">
        <f>Q51/Q52</f>
        <v>1.8987341772151899E-2</v>
      </c>
      <c r="S51" s="12"/>
      <c r="T51" s="42">
        <v>0</v>
      </c>
      <c r="U51" s="39">
        <f>T51/T52</f>
        <v>0</v>
      </c>
      <c r="V51" s="12"/>
      <c r="W51" s="42">
        <v>2</v>
      </c>
      <c r="X51" s="39">
        <f>W51/W52</f>
        <v>1.3422818791946308E-2</v>
      </c>
      <c r="Y51" s="12"/>
      <c r="Z51" s="42">
        <v>0</v>
      </c>
      <c r="AA51" s="39">
        <f>Z51/Z52</f>
        <v>0</v>
      </c>
      <c r="AB51" s="12"/>
      <c r="AC51" s="42">
        <v>1</v>
      </c>
      <c r="AD51" s="39">
        <f>AC51/AC52</f>
        <v>2.3148148148148147E-3</v>
      </c>
      <c r="AF51" s="42">
        <v>0</v>
      </c>
      <c r="AG51" s="39">
        <f>AF51/AF52</f>
        <v>0</v>
      </c>
    </row>
    <row r="52" spans="1:33" ht="15" x14ac:dyDescent="0.25">
      <c r="B52" s="82"/>
      <c r="D52" s="11" t="s">
        <v>64</v>
      </c>
      <c r="E52" s="68">
        <f>SUM(E48:E51)</f>
        <v>2710</v>
      </c>
      <c r="F52" s="69">
        <f>E52/E52</f>
        <v>1</v>
      </c>
      <c r="H52" s="74">
        <f>SUM(H48:H51)</f>
        <v>775</v>
      </c>
      <c r="I52" s="73">
        <f>SUM(I48:I51)</f>
        <v>0.99999999999999989</v>
      </c>
      <c r="K52" s="74">
        <f>SUM(K48:K51)</f>
        <v>478</v>
      </c>
      <c r="L52" s="73">
        <f>SUM(L48:L51)</f>
        <v>0.99999999999999989</v>
      </c>
      <c r="M52" s="12"/>
      <c r="N52" s="74">
        <f>SUM(N48:N51)</f>
        <v>225</v>
      </c>
      <c r="O52" s="73">
        <f>SUM(O48:O51)</f>
        <v>1</v>
      </c>
      <c r="P52" s="12"/>
      <c r="Q52" s="74">
        <f>SUM(Q48:Q51)</f>
        <v>158</v>
      </c>
      <c r="R52" s="73">
        <f>SUM(R48:R51)</f>
        <v>1</v>
      </c>
      <c r="S52" s="12"/>
      <c r="T52" s="74">
        <f>SUM(T48:T51)</f>
        <v>127</v>
      </c>
      <c r="U52" s="73">
        <f>SUM(U48:U51)</f>
        <v>1</v>
      </c>
      <c r="V52" s="12"/>
      <c r="W52" s="74">
        <f>SUM(W48:W51)</f>
        <v>149</v>
      </c>
      <c r="X52" s="73">
        <f>SUM(X48:X51)</f>
        <v>1</v>
      </c>
      <c r="Y52" s="12"/>
      <c r="Z52" s="74">
        <f>SUM(Z48:Z51)</f>
        <v>71</v>
      </c>
      <c r="AA52" s="73">
        <f>SUM(AA48:AA51)</f>
        <v>1</v>
      </c>
      <c r="AB52" s="12"/>
      <c r="AC52" s="74">
        <f>SUM(AC48:AC51)</f>
        <v>432</v>
      </c>
      <c r="AD52" s="73">
        <f>SUM(AD48:AD51)</f>
        <v>1</v>
      </c>
      <c r="AF52" s="74">
        <f>SUM(AF48:AF51)</f>
        <v>228</v>
      </c>
      <c r="AG52" s="73">
        <f>SUM(AG48:AG51)</f>
        <v>1</v>
      </c>
    </row>
    <row r="53" spans="1:33" x14ac:dyDescent="0.2">
      <c r="B53" s="24"/>
      <c r="E53" s="31"/>
      <c r="F53" s="32"/>
      <c r="H53" s="40"/>
      <c r="I53" s="39"/>
      <c r="K53" s="40"/>
      <c r="L53" s="39"/>
      <c r="M53" s="12"/>
      <c r="N53" s="40"/>
      <c r="O53" s="39"/>
      <c r="P53" s="12"/>
      <c r="Q53" s="40"/>
      <c r="R53" s="39"/>
      <c r="S53" s="12"/>
      <c r="T53" s="40"/>
      <c r="U53" s="39"/>
      <c r="V53" s="12"/>
      <c r="W53" s="40"/>
      <c r="X53" s="39"/>
      <c r="Y53" s="12"/>
      <c r="Z53" s="40"/>
      <c r="AA53" s="39"/>
      <c r="AB53" s="12"/>
      <c r="AC53" s="40"/>
      <c r="AD53" s="39"/>
      <c r="AF53" s="40"/>
      <c r="AG53" s="39"/>
    </row>
    <row r="54" spans="1:33" x14ac:dyDescent="0.2">
      <c r="A54" s="20" t="s">
        <v>33</v>
      </c>
      <c r="B54" s="82" t="s">
        <v>25</v>
      </c>
      <c r="D54" s="2" t="s">
        <v>7</v>
      </c>
      <c r="E54" s="36">
        <v>1570</v>
      </c>
      <c r="F54" s="32">
        <f>E54/E58</f>
        <v>0.57933579335793361</v>
      </c>
      <c r="H54" s="42">
        <v>478</v>
      </c>
      <c r="I54" s="39">
        <f>H54/H58</f>
        <v>0.61677419354838714</v>
      </c>
      <c r="K54" s="42">
        <v>260</v>
      </c>
      <c r="L54" s="39">
        <f>K54/K58</f>
        <v>0.54393305439330542</v>
      </c>
      <c r="M54" s="12"/>
      <c r="N54" s="42">
        <v>127</v>
      </c>
      <c r="O54" s="39">
        <f>N54/N58</f>
        <v>0.56444444444444442</v>
      </c>
      <c r="P54" s="12"/>
      <c r="Q54" s="42">
        <v>94</v>
      </c>
      <c r="R54" s="39">
        <f>Q54/Q58</f>
        <v>0.59493670886075944</v>
      </c>
      <c r="S54" s="12"/>
      <c r="T54" s="42">
        <v>59</v>
      </c>
      <c r="U54" s="39">
        <f>T54/T58</f>
        <v>0.46456692913385828</v>
      </c>
      <c r="V54" s="12"/>
      <c r="W54" s="42">
        <v>95</v>
      </c>
      <c r="X54" s="39">
        <f>W54/W58</f>
        <v>0.63758389261744963</v>
      </c>
      <c r="Y54" s="12"/>
      <c r="Z54" s="42">
        <v>46</v>
      </c>
      <c r="AA54" s="39">
        <f>Z54/Z58</f>
        <v>0.647887323943662</v>
      </c>
      <c r="AB54" s="12"/>
      <c r="AC54" s="42">
        <v>275</v>
      </c>
      <c r="AD54" s="39">
        <f>AC54/AC58</f>
        <v>0.63657407407407407</v>
      </c>
      <c r="AF54" s="42">
        <v>118</v>
      </c>
      <c r="AG54" s="39">
        <f>AF54/AF58</f>
        <v>0.51754385964912286</v>
      </c>
    </row>
    <row r="55" spans="1:33" x14ac:dyDescent="0.2">
      <c r="B55" s="82"/>
      <c r="D55" s="2" t="s">
        <v>8</v>
      </c>
      <c r="E55" s="36">
        <v>995</v>
      </c>
      <c r="F55" s="32">
        <f>E55/E58</f>
        <v>0.36715867158671589</v>
      </c>
      <c r="H55" s="42">
        <v>252</v>
      </c>
      <c r="I55" s="39">
        <f>H55/H58</f>
        <v>0.32516129032258062</v>
      </c>
      <c r="K55" s="42">
        <v>190</v>
      </c>
      <c r="L55" s="39">
        <f>K55/K58</f>
        <v>0.39748953974895396</v>
      </c>
      <c r="M55" s="12"/>
      <c r="N55" s="42">
        <v>78</v>
      </c>
      <c r="O55" s="39">
        <f>N55/N58</f>
        <v>0.34666666666666668</v>
      </c>
      <c r="P55" s="12"/>
      <c r="Q55" s="42">
        <v>52</v>
      </c>
      <c r="R55" s="39">
        <f>Q55/Q58</f>
        <v>0.32911392405063289</v>
      </c>
      <c r="S55" s="12"/>
      <c r="T55" s="42">
        <v>59</v>
      </c>
      <c r="U55" s="39">
        <f>T55/T58</f>
        <v>0.46456692913385828</v>
      </c>
      <c r="V55" s="12"/>
      <c r="W55" s="42">
        <v>49</v>
      </c>
      <c r="X55" s="39">
        <f>W55/W58</f>
        <v>0.32885906040268459</v>
      </c>
      <c r="Y55" s="12"/>
      <c r="Z55" s="42">
        <v>23</v>
      </c>
      <c r="AA55" s="39">
        <f>Z55/Z58</f>
        <v>0.323943661971831</v>
      </c>
      <c r="AB55" s="12"/>
      <c r="AC55" s="42">
        <v>143</v>
      </c>
      <c r="AD55" s="39">
        <f>AC55/AC58</f>
        <v>0.33101851851851855</v>
      </c>
      <c r="AF55" s="42">
        <v>100</v>
      </c>
      <c r="AG55" s="39">
        <f>AF55/AF58</f>
        <v>0.43859649122807015</v>
      </c>
    </row>
    <row r="56" spans="1:33" x14ac:dyDescent="0.2">
      <c r="B56" s="82"/>
      <c r="D56" s="2" t="s">
        <v>9</v>
      </c>
      <c r="E56" s="36">
        <v>121</v>
      </c>
      <c r="F56" s="32">
        <f>E56/E58</f>
        <v>4.4649446494464944E-2</v>
      </c>
      <c r="H56" s="42">
        <v>36</v>
      </c>
      <c r="I56" s="39">
        <f>H56/H58</f>
        <v>4.645161290322581E-2</v>
      </c>
      <c r="K56" s="42">
        <v>24</v>
      </c>
      <c r="L56" s="39">
        <f>K56/K58</f>
        <v>5.0209205020920501E-2</v>
      </c>
      <c r="M56" s="12"/>
      <c r="N56" s="42">
        <v>17</v>
      </c>
      <c r="O56" s="39">
        <f>N56/N58</f>
        <v>7.5555555555555556E-2</v>
      </c>
      <c r="P56" s="12"/>
      <c r="Q56" s="42">
        <v>9</v>
      </c>
      <c r="R56" s="39">
        <f>Q56/Q58</f>
        <v>5.6962025316455694E-2</v>
      </c>
      <c r="S56" s="12"/>
      <c r="T56" s="42">
        <v>8</v>
      </c>
      <c r="U56" s="39">
        <f>T56/T58</f>
        <v>6.2992125984251968E-2</v>
      </c>
      <c r="V56" s="12"/>
      <c r="W56" s="42">
        <v>4</v>
      </c>
      <c r="X56" s="39">
        <f>W56/W58</f>
        <v>2.6845637583892617E-2</v>
      </c>
      <c r="Y56" s="12"/>
      <c r="Z56" s="42">
        <v>1</v>
      </c>
      <c r="AA56" s="39">
        <f>Z56/Z58</f>
        <v>1.4084507042253521E-2</v>
      </c>
      <c r="AB56" s="12"/>
      <c r="AC56" s="42">
        <v>13</v>
      </c>
      <c r="AD56" s="39">
        <f>AC56/AC58</f>
        <v>3.0092592592592591E-2</v>
      </c>
      <c r="AF56" s="42">
        <v>8</v>
      </c>
      <c r="AG56" s="39">
        <f>AF56/AF58</f>
        <v>3.5087719298245612E-2</v>
      </c>
    </row>
    <row r="57" spans="1:33" x14ac:dyDescent="0.2">
      <c r="B57" s="82"/>
      <c r="D57" s="2" t="s">
        <v>10</v>
      </c>
      <c r="E57" s="36">
        <v>24</v>
      </c>
      <c r="F57" s="32">
        <f>E57/E58</f>
        <v>8.8560885608856086E-3</v>
      </c>
      <c r="H57" s="42">
        <v>9</v>
      </c>
      <c r="I57" s="39">
        <f>H57/H58</f>
        <v>1.1612903225806452E-2</v>
      </c>
      <c r="K57" s="42">
        <v>4</v>
      </c>
      <c r="L57" s="39">
        <f>K57/K58</f>
        <v>8.368200836820083E-3</v>
      </c>
      <c r="M57" s="12"/>
      <c r="N57" s="42">
        <v>3</v>
      </c>
      <c r="O57" s="39">
        <f>N57/N58</f>
        <v>1.3333333333333334E-2</v>
      </c>
      <c r="P57" s="12"/>
      <c r="Q57" s="42">
        <v>3</v>
      </c>
      <c r="R57" s="39">
        <f>Q57/Q58</f>
        <v>1.8987341772151899E-2</v>
      </c>
      <c r="S57" s="12"/>
      <c r="T57" s="42">
        <v>1</v>
      </c>
      <c r="U57" s="39">
        <f>T57/T58</f>
        <v>7.874015748031496E-3</v>
      </c>
      <c r="V57" s="12"/>
      <c r="W57" s="42">
        <v>1</v>
      </c>
      <c r="X57" s="39">
        <f>W57/W58</f>
        <v>6.7114093959731542E-3</v>
      </c>
      <c r="Y57" s="12"/>
      <c r="Z57" s="42">
        <v>1</v>
      </c>
      <c r="AA57" s="39">
        <f>Z57/Z58</f>
        <v>1.4084507042253521E-2</v>
      </c>
      <c r="AB57" s="12"/>
      <c r="AC57" s="42">
        <v>1</v>
      </c>
      <c r="AD57" s="39">
        <f>AC57/AC58</f>
        <v>2.3148148148148147E-3</v>
      </c>
      <c r="AF57" s="42">
        <v>2</v>
      </c>
      <c r="AG57" s="39">
        <f>AF57/AF58</f>
        <v>8.771929824561403E-3</v>
      </c>
    </row>
    <row r="58" spans="1:33" ht="15" x14ac:dyDescent="0.25">
      <c r="B58" s="82"/>
      <c r="D58" s="11" t="s">
        <v>64</v>
      </c>
      <c r="E58" s="68">
        <f>SUM(E54:E57)</f>
        <v>2710</v>
      </c>
      <c r="F58" s="69">
        <f>E58/E58</f>
        <v>1</v>
      </c>
      <c r="H58" s="74">
        <f>SUM(H53:H57)</f>
        <v>775</v>
      </c>
      <c r="I58" s="73">
        <f>SUM(I54:I57)</f>
        <v>1</v>
      </c>
      <c r="K58" s="74">
        <f>SUM(K53:K57)</f>
        <v>478</v>
      </c>
      <c r="L58" s="73">
        <f>SUM(L54:L57)</f>
        <v>1</v>
      </c>
      <c r="M58" s="12"/>
      <c r="N58" s="74">
        <f>SUM(N53:N57)</f>
        <v>225</v>
      </c>
      <c r="O58" s="73">
        <f>SUM(O54:O57)</f>
        <v>1</v>
      </c>
      <c r="P58" s="12"/>
      <c r="Q58" s="74">
        <f>SUM(Q53:Q57)</f>
        <v>158</v>
      </c>
      <c r="R58" s="73">
        <f>SUM(R54:R57)</f>
        <v>0.99999999999999989</v>
      </c>
      <c r="S58" s="12"/>
      <c r="T58" s="74">
        <f>SUM(T53:T57)</f>
        <v>127</v>
      </c>
      <c r="U58" s="73">
        <f>SUM(U54:U57)</f>
        <v>1</v>
      </c>
      <c r="V58" s="12"/>
      <c r="W58" s="74">
        <f>SUM(W53:W57)</f>
        <v>149</v>
      </c>
      <c r="X58" s="73">
        <f>SUM(X54:X57)</f>
        <v>0.99999999999999989</v>
      </c>
      <c r="Y58" s="12"/>
      <c r="Z58" s="74">
        <f>SUM(Z53:Z57)</f>
        <v>71</v>
      </c>
      <c r="AA58" s="73">
        <f>SUM(AA54:AA57)</f>
        <v>1</v>
      </c>
      <c r="AB58" s="12"/>
      <c r="AC58" s="74">
        <f>SUM(AC53:AC57)</f>
        <v>432</v>
      </c>
      <c r="AD58" s="73">
        <f>SUM(AD54:AD57)</f>
        <v>0.99999999999999989</v>
      </c>
      <c r="AF58" s="74">
        <f>SUM(AF53:AF57)</f>
        <v>228</v>
      </c>
      <c r="AG58" s="73">
        <f>SUM(AG54:AG57)</f>
        <v>1</v>
      </c>
    </row>
    <row r="59" spans="1:33" x14ac:dyDescent="0.2">
      <c r="B59" s="24"/>
      <c r="E59" s="31"/>
      <c r="F59" s="32"/>
      <c r="H59" s="40"/>
      <c r="I59" s="39"/>
      <c r="K59" s="40"/>
      <c r="L59" s="39"/>
      <c r="M59" s="12"/>
      <c r="N59" s="40"/>
      <c r="O59" s="39"/>
      <c r="P59" s="12"/>
      <c r="Q59" s="40"/>
      <c r="R59" s="39"/>
      <c r="S59" s="12"/>
      <c r="T59" s="40"/>
      <c r="U59" s="39"/>
      <c r="V59" s="12"/>
      <c r="W59" s="40"/>
      <c r="X59" s="39"/>
      <c r="Y59" s="12"/>
      <c r="Z59" s="40"/>
      <c r="AA59" s="39"/>
      <c r="AB59" s="12"/>
      <c r="AC59" s="40"/>
      <c r="AD59" s="39"/>
      <c r="AF59" s="40"/>
      <c r="AG59" s="39"/>
    </row>
    <row r="60" spans="1:33" x14ac:dyDescent="0.2">
      <c r="A60" s="20" t="s">
        <v>34</v>
      </c>
      <c r="B60" s="82" t="s">
        <v>26</v>
      </c>
      <c r="D60" s="2" t="s">
        <v>7</v>
      </c>
      <c r="E60" s="36">
        <v>1544</v>
      </c>
      <c r="F60" s="32">
        <f>E60/E64</f>
        <v>0.56974169741697422</v>
      </c>
      <c r="H60" s="42">
        <v>483</v>
      </c>
      <c r="I60" s="39">
        <f>H60/H64</f>
        <v>0.62322580645161285</v>
      </c>
      <c r="K60" s="42">
        <v>235</v>
      </c>
      <c r="L60" s="39">
        <f>K60/K64</f>
        <v>0.49163179916317989</v>
      </c>
      <c r="M60" s="12"/>
      <c r="N60" s="42">
        <v>119</v>
      </c>
      <c r="O60" s="39">
        <f>N60/N64</f>
        <v>0.52888888888888885</v>
      </c>
      <c r="P60" s="12"/>
      <c r="Q60" s="42">
        <v>102</v>
      </c>
      <c r="R60" s="39">
        <f>Q60/Q64</f>
        <v>0.64556962025316456</v>
      </c>
      <c r="S60" s="12"/>
      <c r="T60" s="42">
        <v>77</v>
      </c>
      <c r="U60" s="39">
        <f>T60/T64</f>
        <v>0.60629921259842523</v>
      </c>
      <c r="V60" s="12"/>
      <c r="W60" s="42">
        <v>67</v>
      </c>
      <c r="X60" s="39">
        <f>W60/W64</f>
        <v>0.44966442953020136</v>
      </c>
      <c r="Y60" s="12"/>
      <c r="Z60" s="42">
        <v>36</v>
      </c>
      <c r="AA60" s="39">
        <f>Z60/Z64</f>
        <v>0.50704225352112675</v>
      </c>
      <c r="AB60" s="12"/>
      <c r="AC60" s="42">
        <v>310</v>
      </c>
      <c r="AD60" s="39">
        <f>AC60/AC64</f>
        <v>0.71759259259259256</v>
      </c>
      <c r="AF60" s="42">
        <v>146</v>
      </c>
      <c r="AG60" s="39">
        <f>AF60/AF64</f>
        <v>0.64035087719298245</v>
      </c>
    </row>
    <row r="61" spans="1:33" x14ac:dyDescent="0.2">
      <c r="B61" s="82"/>
      <c r="D61" s="2" t="s">
        <v>8</v>
      </c>
      <c r="E61" s="36">
        <v>775</v>
      </c>
      <c r="F61" s="32">
        <f>E61/E64</f>
        <v>0.2859778597785978</v>
      </c>
      <c r="H61" s="42">
        <v>190</v>
      </c>
      <c r="I61" s="39">
        <f>H61/H64</f>
        <v>0.24516129032258063</v>
      </c>
      <c r="K61" s="42">
        <v>130</v>
      </c>
      <c r="L61" s="39">
        <f>K61/K64</f>
        <v>0.27196652719665271</v>
      </c>
      <c r="M61" s="12"/>
      <c r="N61" s="42">
        <v>61</v>
      </c>
      <c r="O61" s="39">
        <f>N61/N64</f>
        <v>0.27111111111111114</v>
      </c>
      <c r="P61" s="12"/>
      <c r="Q61" s="42">
        <v>31</v>
      </c>
      <c r="R61" s="39">
        <f>Q61/Q64</f>
        <v>0.19620253164556961</v>
      </c>
      <c r="S61" s="12"/>
      <c r="T61" s="42">
        <v>34</v>
      </c>
      <c r="U61" s="39">
        <f>T61/T64</f>
        <v>0.26771653543307089</v>
      </c>
      <c r="V61" s="12"/>
      <c r="W61" s="42">
        <v>41</v>
      </c>
      <c r="X61" s="39">
        <f>W61/W64</f>
        <v>0.27516778523489932</v>
      </c>
      <c r="Y61" s="12"/>
      <c r="Z61" s="42">
        <v>19</v>
      </c>
      <c r="AA61" s="39">
        <f>Z61/Z64</f>
        <v>0.26760563380281688</v>
      </c>
      <c r="AB61" s="12"/>
      <c r="AC61" s="42">
        <v>87</v>
      </c>
      <c r="AD61" s="39">
        <f>AC61/AC64</f>
        <v>0.2013888888888889</v>
      </c>
      <c r="AF61" s="42">
        <v>61</v>
      </c>
      <c r="AG61" s="39">
        <f>AF61/AF64</f>
        <v>0.26754385964912281</v>
      </c>
    </row>
    <row r="62" spans="1:33" x14ac:dyDescent="0.2">
      <c r="B62" s="82"/>
      <c r="D62" s="2" t="s">
        <v>9</v>
      </c>
      <c r="E62" s="36">
        <v>274</v>
      </c>
      <c r="F62" s="32">
        <f>E62/E64</f>
        <v>0.10110701107011071</v>
      </c>
      <c r="H62" s="42">
        <v>72</v>
      </c>
      <c r="I62" s="39">
        <f>H62/H64</f>
        <v>9.290322580645162E-2</v>
      </c>
      <c r="K62" s="42">
        <v>79</v>
      </c>
      <c r="L62" s="39">
        <f>K62/K64</f>
        <v>0.16527196652719664</v>
      </c>
      <c r="M62" s="12"/>
      <c r="N62" s="42">
        <v>34</v>
      </c>
      <c r="O62" s="39">
        <f>N62/N64</f>
        <v>0.15111111111111111</v>
      </c>
      <c r="P62" s="12"/>
      <c r="Q62" s="42">
        <v>17</v>
      </c>
      <c r="R62" s="39">
        <f>Q62/Q64</f>
        <v>0.10759493670886076</v>
      </c>
      <c r="S62" s="12"/>
      <c r="T62" s="42">
        <v>13</v>
      </c>
      <c r="U62" s="39">
        <f>T62/T64</f>
        <v>0.10236220472440945</v>
      </c>
      <c r="V62" s="12"/>
      <c r="W62" s="42">
        <v>23</v>
      </c>
      <c r="X62" s="39">
        <f>W62/W64</f>
        <v>0.15436241610738255</v>
      </c>
      <c r="Y62" s="12"/>
      <c r="Z62" s="42">
        <v>9</v>
      </c>
      <c r="AA62" s="39">
        <f>Z62/Z64</f>
        <v>0.12676056338028169</v>
      </c>
      <c r="AB62" s="12"/>
      <c r="AC62" s="42">
        <v>24</v>
      </c>
      <c r="AD62" s="39">
        <f>AC62/AC64</f>
        <v>5.5555555555555552E-2</v>
      </c>
      <c r="AF62" s="42">
        <v>15</v>
      </c>
      <c r="AG62" s="39">
        <f>AF62/AF64</f>
        <v>6.5789473684210523E-2</v>
      </c>
    </row>
    <row r="63" spans="1:33" x14ac:dyDescent="0.2">
      <c r="B63" s="82"/>
      <c r="D63" s="2" t="s">
        <v>10</v>
      </c>
      <c r="E63" s="36">
        <v>117</v>
      </c>
      <c r="F63" s="32">
        <f>E63/E64</f>
        <v>4.3173431734317341E-2</v>
      </c>
      <c r="H63" s="42">
        <v>30</v>
      </c>
      <c r="I63" s="39">
        <f>H63/H64</f>
        <v>3.870967741935484E-2</v>
      </c>
      <c r="K63" s="42">
        <v>34</v>
      </c>
      <c r="L63" s="39">
        <f>K63/K64</f>
        <v>7.1129707112970716E-2</v>
      </c>
      <c r="M63" s="12"/>
      <c r="N63" s="42">
        <v>11</v>
      </c>
      <c r="O63" s="39">
        <f>N63/N64</f>
        <v>4.8888888888888891E-2</v>
      </c>
      <c r="P63" s="12"/>
      <c r="Q63" s="42">
        <v>8</v>
      </c>
      <c r="R63" s="39">
        <f>Q63/Q64</f>
        <v>5.0632911392405063E-2</v>
      </c>
      <c r="S63" s="12"/>
      <c r="T63" s="42">
        <v>3</v>
      </c>
      <c r="U63" s="39">
        <f>T63/T64</f>
        <v>2.3622047244094488E-2</v>
      </c>
      <c r="V63" s="12"/>
      <c r="W63" s="42">
        <v>18</v>
      </c>
      <c r="X63" s="39">
        <f>W63/W64</f>
        <v>0.12080536912751678</v>
      </c>
      <c r="Y63" s="12"/>
      <c r="Z63" s="42">
        <v>7</v>
      </c>
      <c r="AA63" s="39">
        <f>Z63/Z64</f>
        <v>9.8591549295774641E-2</v>
      </c>
      <c r="AB63" s="12"/>
      <c r="AC63" s="42">
        <v>11</v>
      </c>
      <c r="AD63" s="39">
        <f>AC63/AC64</f>
        <v>2.5462962962962962E-2</v>
      </c>
      <c r="AF63" s="42">
        <v>6</v>
      </c>
      <c r="AG63" s="39">
        <f>AF63/AF64</f>
        <v>2.6315789473684209E-2</v>
      </c>
    </row>
    <row r="64" spans="1:33" ht="15" x14ac:dyDescent="0.25">
      <c r="B64" s="82"/>
      <c r="D64" s="11" t="s">
        <v>64</v>
      </c>
      <c r="E64" s="68">
        <f>SUM(E60:E63)</f>
        <v>2710</v>
      </c>
      <c r="F64" s="69">
        <f>E64/E64</f>
        <v>1</v>
      </c>
      <c r="H64" s="74">
        <f>SUM(H60:H63)</f>
        <v>775</v>
      </c>
      <c r="I64" s="73">
        <f>SUM(I60:I63)</f>
        <v>0.99999999999999989</v>
      </c>
      <c r="K64" s="74">
        <f>SUM(K60:K63)</f>
        <v>478</v>
      </c>
      <c r="L64" s="73">
        <f>SUM(L60:L63)</f>
        <v>1</v>
      </c>
      <c r="M64" s="12"/>
      <c r="N64" s="74">
        <f>SUM(N60:N63)</f>
        <v>225</v>
      </c>
      <c r="O64" s="73">
        <f>SUM(O60:O63)</f>
        <v>1</v>
      </c>
      <c r="P64" s="12"/>
      <c r="Q64" s="74">
        <f>SUM(Q60:Q63)</f>
        <v>158</v>
      </c>
      <c r="R64" s="73">
        <f>SUM(R60:R63)</f>
        <v>1</v>
      </c>
      <c r="S64" s="12"/>
      <c r="T64" s="74">
        <f>SUM(T60:T63)</f>
        <v>127</v>
      </c>
      <c r="U64" s="73">
        <f>SUM(U60:U63)</f>
        <v>1</v>
      </c>
      <c r="V64" s="12"/>
      <c r="W64" s="74">
        <f>SUM(W60:W63)</f>
        <v>149</v>
      </c>
      <c r="X64" s="73">
        <f>SUM(X60:X63)</f>
        <v>1</v>
      </c>
      <c r="Y64" s="12"/>
      <c r="Z64" s="74">
        <f>SUM(Z60:Z63)</f>
        <v>71</v>
      </c>
      <c r="AA64" s="73">
        <f>SUM(AA60:AA63)</f>
        <v>0.99999999999999989</v>
      </c>
      <c r="AB64" s="12"/>
      <c r="AC64" s="74">
        <f>SUM(AC60:AC63)</f>
        <v>432</v>
      </c>
      <c r="AD64" s="73">
        <f>SUM(AD60:AD63)</f>
        <v>0.99999999999999989</v>
      </c>
      <c r="AF64" s="74">
        <f>SUM(AF60:AF63)</f>
        <v>228</v>
      </c>
      <c r="AG64" s="73">
        <f>SUM(AG60:AG63)</f>
        <v>1</v>
      </c>
    </row>
    <row r="65" spans="1:33" x14ac:dyDescent="0.2">
      <c r="B65" s="24"/>
      <c r="E65" s="31"/>
      <c r="F65" s="32"/>
      <c r="H65" s="40"/>
      <c r="I65" s="39"/>
      <c r="K65" s="40"/>
      <c r="L65" s="39"/>
      <c r="M65" s="12"/>
      <c r="N65" s="40"/>
      <c r="O65" s="39"/>
      <c r="P65" s="12"/>
      <c r="Q65" s="40"/>
      <c r="R65" s="39"/>
      <c r="S65" s="12"/>
      <c r="T65" s="40"/>
      <c r="U65" s="39"/>
      <c r="V65" s="12"/>
      <c r="W65" s="40"/>
      <c r="X65" s="39"/>
      <c r="Y65" s="12"/>
      <c r="Z65" s="40"/>
      <c r="AA65" s="39"/>
      <c r="AB65" s="12"/>
      <c r="AC65" s="40"/>
      <c r="AD65" s="39"/>
      <c r="AF65" s="40"/>
      <c r="AG65" s="39"/>
    </row>
    <row r="66" spans="1:33" x14ac:dyDescent="0.2">
      <c r="A66" s="20" t="s">
        <v>35</v>
      </c>
      <c r="B66" s="82" t="s">
        <v>27</v>
      </c>
      <c r="D66" s="2" t="s">
        <v>7</v>
      </c>
      <c r="E66" s="36">
        <v>1609</v>
      </c>
      <c r="F66" s="32">
        <f>E66/E70</f>
        <v>0.59372693726937265</v>
      </c>
      <c r="H66" s="42">
        <v>479</v>
      </c>
      <c r="I66" s="39">
        <f>H66/H70</f>
        <v>0.61806451612903224</v>
      </c>
      <c r="K66" s="42">
        <v>241</v>
      </c>
      <c r="L66" s="39">
        <f>K66/K70</f>
        <v>0.50418410041841</v>
      </c>
      <c r="M66" s="12"/>
      <c r="N66" s="42">
        <v>132</v>
      </c>
      <c r="O66" s="39">
        <f>N66/N70</f>
        <v>0.58666666666666667</v>
      </c>
      <c r="P66" s="12"/>
      <c r="Q66" s="42">
        <v>88</v>
      </c>
      <c r="R66" s="39">
        <f>Q66/Q70</f>
        <v>0.55696202531645567</v>
      </c>
      <c r="S66" s="12"/>
      <c r="T66" s="42">
        <v>64</v>
      </c>
      <c r="U66" s="39">
        <f>T66/T70</f>
        <v>0.50393700787401574</v>
      </c>
      <c r="V66" s="12"/>
      <c r="W66" s="42">
        <v>88</v>
      </c>
      <c r="X66" s="39">
        <f>W66/W70</f>
        <v>0.59060402684563762</v>
      </c>
      <c r="Y66" s="12"/>
      <c r="Z66" s="42">
        <v>47</v>
      </c>
      <c r="AA66" s="39">
        <f>Z66/Z70</f>
        <v>0.6619718309859155</v>
      </c>
      <c r="AB66" s="12"/>
      <c r="AC66" s="42">
        <v>292</v>
      </c>
      <c r="AD66" s="39">
        <f>AC66/AC70</f>
        <v>0.67592592592592593</v>
      </c>
      <c r="AF66" s="42">
        <v>139</v>
      </c>
      <c r="AG66" s="39">
        <f>AF66/AF70</f>
        <v>0.60964912280701755</v>
      </c>
    </row>
    <row r="67" spans="1:33" x14ac:dyDescent="0.2">
      <c r="B67" s="82"/>
      <c r="D67" s="2" t="s">
        <v>8</v>
      </c>
      <c r="E67" s="36">
        <v>872</v>
      </c>
      <c r="F67" s="32">
        <f>E67/E70</f>
        <v>0.32177121771217715</v>
      </c>
      <c r="H67" s="42">
        <v>227</v>
      </c>
      <c r="I67" s="39">
        <f>H67/H70</f>
        <v>0.29290322580645162</v>
      </c>
      <c r="K67" s="42">
        <v>195</v>
      </c>
      <c r="L67" s="39">
        <f>K67/K70</f>
        <v>0.40794979079497906</v>
      </c>
      <c r="M67" s="12"/>
      <c r="N67" s="42">
        <v>70</v>
      </c>
      <c r="O67" s="39">
        <f>N67/N70</f>
        <v>0.31111111111111112</v>
      </c>
      <c r="P67" s="12"/>
      <c r="Q67" s="42">
        <v>54</v>
      </c>
      <c r="R67" s="39">
        <f>Q67/Q70</f>
        <v>0.34177215189873417</v>
      </c>
      <c r="S67" s="12"/>
      <c r="T67" s="42">
        <v>54</v>
      </c>
      <c r="U67" s="39">
        <f>T67/T70</f>
        <v>0.42519685039370081</v>
      </c>
      <c r="V67" s="12"/>
      <c r="W67" s="42">
        <v>51</v>
      </c>
      <c r="X67" s="39">
        <f>W67/W70</f>
        <v>0.34228187919463088</v>
      </c>
      <c r="Y67" s="12"/>
      <c r="Z67" s="42">
        <v>19</v>
      </c>
      <c r="AA67" s="39">
        <f>Z67/Z70</f>
        <v>0.26760563380281688</v>
      </c>
      <c r="AB67" s="12"/>
      <c r="AC67" s="42">
        <v>112</v>
      </c>
      <c r="AD67" s="39">
        <f>AC67/AC70</f>
        <v>0.25925925925925924</v>
      </c>
      <c r="AF67" s="42">
        <v>74</v>
      </c>
      <c r="AG67" s="39">
        <f>AF67/AF70</f>
        <v>0.32456140350877194</v>
      </c>
    </row>
    <row r="68" spans="1:33" x14ac:dyDescent="0.2">
      <c r="B68" s="82"/>
      <c r="D68" s="2" t="s">
        <v>9</v>
      </c>
      <c r="E68" s="36">
        <v>191</v>
      </c>
      <c r="F68" s="32">
        <f>E68/E70</f>
        <v>7.0479704797047973E-2</v>
      </c>
      <c r="H68" s="42">
        <v>55</v>
      </c>
      <c r="I68" s="39">
        <f>H68/H70</f>
        <v>7.0967741935483872E-2</v>
      </c>
      <c r="K68" s="42">
        <v>36</v>
      </c>
      <c r="L68" s="39">
        <f>K68/K70</f>
        <v>7.5313807531380755E-2</v>
      </c>
      <c r="M68" s="12"/>
      <c r="N68" s="42">
        <v>19</v>
      </c>
      <c r="O68" s="39">
        <f>N68/N70</f>
        <v>8.4444444444444447E-2</v>
      </c>
      <c r="P68" s="12"/>
      <c r="Q68" s="42">
        <v>10</v>
      </c>
      <c r="R68" s="39">
        <f>Q68/Q70</f>
        <v>6.3291139240506333E-2</v>
      </c>
      <c r="S68" s="12"/>
      <c r="T68" s="42">
        <v>8</v>
      </c>
      <c r="U68" s="39">
        <f>T68/T70</f>
        <v>6.2992125984251968E-2</v>
      </c>
      <c r="V68" s="12"/>
      <c r="W68" s="42">
        <v>8</v>
      </c>
      <c r="X68" s="39">
        <f>W68/W70</f>
        <v>5.3691275167785234E-2</v>
      </c>
      <c r="Y68" s="12"/>
      <c r="Z68" s="42">
        <v>5</v>
      </c>
      <c r="AA68" s="39">
        <f>Z68/Z70</f>
        <v>7.0422535211267609E-2</v>
      </c>
      <c r="AB68" s="12"/>
      <c r="AC68" s="42">
        <v>23</v>
      </c>
      <c r="AD68" s="39">
        <f>AC68/AC70</f>
        <v>5.3240740740740741E-2</v>
      </c>
      <c r="AF68" s="42">
        <v>14</v>
      </c>
      <c r="AG68" s="39">
        <f>AF68/AF70</f>
        <v>6.1403508771929821E-2</v>
      </c>
    </row>
    <row r="69" spans="1:33" x14ac:dyDescent="0.2">
      <c r="B69" s="82"/>
      <c r="D69" s="2" t="s">
        <v>10</v>
      </c>
      <c r="E69" s="36">
        <v>38</v>
      </c>
      <c r="F69" s="32">
        <f>E69/E70</f>
        <v>1.4022140221402213E-2</v>
      </c>
      <c r="H69" s="42">
        <v>14</v>
      </c>
      <c r="I69" s="39">
        <f>H69/H70</f>
        <v>1.806451612903226E-2</v>
      </c>
      <c r="K69" s="42">
        <v>6</v>
      </c>
      <c r="L69" s="39">
        <f>K69/K70</f>
        <v>1.2552301255230125E-2</v>
      </c>
      <c r="M69" s="12"/>
      <c r="N69" s="42">
        <v>4</v>
      </c>
      <c r="O69" s="39">
        <f>N69/N70</f>
        <v>1.7777777777777778E-2</v>
      </c>
      <c r="P69" s="12"/>
      <c r="Q69" s="42">
        <v>6</v>
      </c>
      <c r="R69" s="39">
        <f>Q69/Q70</f>
        <v>3.7974683544303799E-2</v>
      </c>
      <c r="S69" s="12"/>
      <c r="T69" s="42">
        <v>1</v>
      </c>
      <c r="U69" s="39">
        <f>T69/T70</f>
        <v>7.874015748031496E-3</v>
      </c>
      <c r="V69" s="12"/>
      <c r="W69" s="42">
        <v>2</v>
      </c>
      <c r="X69" s="39">
        <f>W69/W70</f>
        <v>1.3422818791946308E-2</v>
      </c>
      <c r="Y69" s="12"/>
      <c r="Z69" s="42">
        <v>0</v>
      </c>
      <c r="AA69" s="39">
        <f>Z69/Z70</f>
        <v>0</v>
      </c>
      <c r="AB69" s="12"/>
      <c r="AC69" s="42">
        <v>5</v>
      </c>
      <c r="AD69" s="39">
        <f>AC69/AC70</f>
        <v>1.1574074074074073E-2</v>
      </c>
      <c r="AF69" s="42">
        <v>1</v>
      </c>
      <c r="AG69" s="39">
        <f>AF69/AF70</f>
        <v>4.3859649122807015E-3</v>
      </c>
    </row>
    <row r="70" spans="1:33" ht="15" x14ac:dyDescent="0.25">
      <c r="B70" s="82"/>
      <c r="D70" s="11" t="s">
        <v>64</v>
      </c>
      <c r="E70" s="68">
        <f>SUM(E66:E69)</f>
        <v>2710</v>
      </c>
      <c r="F70" s="69">
        <f>E70/E70</f>
        <v>1</v>
      </c>
      <c r="H70" s="74">
        <f>SUM(H66:H69)</f>
        <v>775</v>
      </c>
      <c r="I70" s="73">
        <f>SUM(I66:I69)</f>
        <v>0.99999999999999989</v>
      </c>
      <c r="K70" s="74">
        <f>SUM(K66:K69)</f>
        <v>478</v>
      </c>
      <c r="L70" s="73">
        <f>SUM(L66:L69)</f>
        <v>0.99999999999999989</v>
      </c>
      <c r="M70" s="12"/>
      <c r="N70" s="74">
        <f>SUM(N66:N69)</f>
        <v>225</v>
      </c>
      <c r="O70" s="73">
        <f>SUM(O66:O69)</f>
        <v>1</v>
      </c>
      <c r="P70" s="12"/>
      <c r="Q70" s="74">
        <f>SUM(Q66:Q69)</f>
        <v>158</v>
      </c>
      <c r="R70" s="73">
        <f>SUM(R66:R69)</f>
        <v>0.99999999999999989</v>
      </c>
      <c r="S70" s="12"/>
      <c r="T70" s="74">
        <f>SUM(T66:T69)</f>
        <v>127</v>
      </c>
      <c r="U70" s="73">
        <f>SUM(U66:U69)</f>
        <v>1</v>
      </c>
      <c r="V70" s="12"/>
      <c r="W70" s="74">
        <f>SUM(W66:W69)</f>
        <v>149</v>
      </c>
      <c r="X70" s="73">
        <f>SUM(X66:X69)</f>
        <v>1.0000000000000002</v>
      </c>
      <c r="Y70" s="12"/>
      <c r="Z70" s="74">
        <f>SUM(Z66:Z69)</f>
        <v>71</v>
      </c>
      <c r="AA70" s="73">
        <f>SUM(AA66:AA69)</f>
        <v>1</v>
      </c>
      <c r="AB70" s="12"/>
      <c r="AC70" s="74">
        <f>SUM(AC66:AC69)</f>
        <v>432</v>
      </c>
      <c r="AD70" s="73">
        <f>SUM(AD66:AD69)</f>
        <v>0.99999999999999989</v>
      </c>
      <c r="AF70" s="74">
        <f>SUM(AF66:AF69)</f>
        <v>228</v>
      </c>
      <c r="AG70" s="73">
        <f>SUM(AG66:AG69)</f>
        <v>1</v>
      </c>
    </row>
    <row r="71" spans="1:33" x14ac:dyDescent="0.2">
      <c r="B71" s="24"/>
      <c r="E71" s="31"/>
      <c r="F71" s="32"/>
      <c r="H71" s="40"/>
      <c r="I71" s="39"/>
      <c r="K71" s="40"/>
      <c r="L71" s="39"/>
      <c r="M71" s="12"/>
      <c r="N71" s="40"/>
      <c r="O71" s="39"/>
      <c r="P71" s="12"/>
      <c r="Q71" s="40"/>
      <c r="R71" s="39"/>
      <c r="S71" s="12"/>
      <c r="T71" s="40"/>
      <c r="U71" s="39"/>
      <c r="V71" s="12"/>
      <c r="W71" s="40"/>
      <c r="X71" s="39"/>
      <c r="Y71" s="12"/>
      <c r="Z71" s="40"/>
      <c r="AA71" s="39"/>
      <c r="AB71" s="12"/>
      <c r="AC71" s="40"/>
      <c r="AD71" s="39"/>
      <c r="AF71" s="40"/>
      <c r="AG71" s="39"/>
    </row>
    <row r="72" spans="1:33" x14ac:dyDescent="0.2">
      <c r="A72" s="20" t="s">
        <v>36</v>
      </c>
      <c r="B72" s="82" t="s">
        <v>28</v>
      </c>
      <c r="D72" s="2" t="s">
        <v>7</v>
      </c>
      <c r="E72" s="36">
        <v>1491</v>
      </c>
      <c r="F72" s="32">
        <f>E72/E76</f>
        <v>0.55018450184501844</v>
      </c>
      <c r="H72" s="42">
        <v>451</v>
      </c>
      <c r="I72" s="39">
        <f>H72/H76</f>
        <v>0.58193548387096772</v>
      </c>
      <c r="K72" s="42">
        <v>249</v>
      </c>
      <c r="L72" s="39">
        <f>K72/K76</f>
        <v>0.52092050209205021</v>
      </c>
      <c r="M72" s="12"/>
      <c r="N72" s="42">
        <v>112</v>
      </c>
      <c r="O72" s="39">
        <f>N72/N76</f>
        <v>0.49777777777777776</v>
      </c>
      <c r="P72" s="12"/>
      <c r="Q72" s="42">
        <v>95</v>
      </c>
      <c r="R72" s="39">
        <f>Q72/Q76</f>
        <v>0.60126582278481011</v>
      </c>
      <c r="S72" s="12"/>
      <c r="T72" s="42">
        <v>56</v>
      </c>
      <c r="U72" s="39">
        <f>T72/T76</f>
        <v>0.44094488188976377</v>
      </c>
      <c r="V72" s="12"/>
      <c r="W72" s="42">
        <v>78</v>
      </c>
      <c r="X72" s="39">
        <f>W72/W76</f>
        <v>0.52348993288590606</v>
      </c>
      <c r="Y72" s="12"/>
      <c r="Z72" s="42">
        <v>46</v>
      </c>
      <c r="AA72" s="39">
        <f>Z72/Z76</f>
        <v>0.647887323943662</v>
      </c>
      <c r="AB72" s="12"/>
      <c r="AC72" s="42">
        <v>265</v>
      </c>
      <c r="AD72" s="39">
        <f>AC72/AC76</f>
        <v>0.61342592592592593</v>
      </c>
      <c r="AF72" s="42">
        <v>123</v>
      </c>
      <c r="AG72" s="39">
        <f>AF72/AF76</f>
        <v>0.53947368421052633</v>
      </c>
    </row>
    <row r="73" spans="1:33" x14ac:dyDescent="0.2">
      <c r="B73" s="82"/>
      <c r="D73" s="2" t="s">
        <v>8</v>
      </c>
      <c r="E73" s="36">
        <v>1052</v>
      </c>
      <c r="F73" s="32">
        <f>E73/E76</f>
        <v>0.3881918819188192</v>
      </c>
      <c r="H73" s="42">
        <v>271</v>
      </c>
      <c r="I73" s="39">
        <f>H73/H76</f>
        <v>0.3496774193548387</v>
      </c>
      <c r="K73" s="42">
        <v>201</v>
      </c>
      <c r="L73" s="39">
        <f>K73/K76</f>
        <v>0.42050209205020922</v>
      </c>
      <c r="M73" s="12"/>
      <c r="N73" s="42">
        <v>92</v>
      </c>
      <c r="O73" s="39">
        <f>N73/N76</f>
        <v>0.40888888888888891</v>
      </c>
      <c r="P73" s="12"/>
      <c r="Q73" s="42">
        <v>53</v>
      </c>
      <c r="R73" s="39">
        <f>Q73/Q76</f>
        <v>0.33544303797468356</v>
      </c>
      <c r="S73" s="12"/>
      <c r="T73" s="42">
        <v>56</v>
      </c>
      <c r="U73" s="39">
        <f>T73/T76</f>
        <v>0.44094488188976377</v>
      </c>
      <c r="V73" s="12"/>
      <c r="W73" s="42">
        <v>66</v>
      </c>
      <c r="X73" s="39">
        <f>W73/W76</f>
        <v>0.44295302013422821</v>
      </c>
      <c r="Y73" s="12"/>
      <c r="Z73" s="42">
        <v>19</v>
      </c>
      <c r="AA73" s="39">
        <f>Z73/Z76</f>
        <v>0.26760563380281688</v>
      </c>
      <c r="AB73" s="12"/>
      <c r="AC73" s="42">
        <v>150</v>
      </c>
      <c r="AD73" s="39">
        <f>AC73/AC76</f>
        <v>0.34722222222222221</v>
      </c>
      <c r="AF73" s="42">
        <v>91</v>
      </c>
      <c r="AG73" s="39">
        <f>AF73/AF76</f>
        <v>0.39912280701754388</v>
      </c>
    </row>
    <row r="74" spans="1:33" x14ac:dyDescent="0.2">
      <c r="B74" s="82"/>
      <c r="D74" s="2" t="s">
        <v>9</v>
      </c>
      <c r="E74" s="36">
        <v>151</v>
      </c>
      <c r="F74" s="32">
        <f>E74/E76</f>
        <v>5.5719557195571957E-2</v>
      </c>
      <c r="H74" s="42">
        <v>48</v>
      </c>
      <c r="I74" s="39">
        <f>H74/H76</f>
        <v>6.1935483870967742E-2</v>
      </c>
      <c r="K74" s="42">
        <v>24</v>
      </c>
      <c r="L74" s="39">
        <f>K74/K76</f>
        <v>5.0209205020920501E-2</v>
      </c>
      <c r="M74" s="12"/>
      <c r="N74" s="42">
        <v>20</v>
      </c>
      <c r="O74" s="39">
        <f>N74/N76</f>
        <v>8.8888888888888892E-2</v>
      </c>
      <c r="P74" s="12"/>
      <c r="Q74" s="42">
        <v>9</v>
      </c>
      <c r="R74" s="39">
        <f>Q74/Q76</f>
        <v>5.6962025316455694E-2</v>
      </c>
      <c r="S74" s="12"/>
      <c r="T74" s="42">
        <v>14</v>
      </c>
      <c r="U74" s="39">
        <f>T74/T76</f>
        <v>0.11023622047244094</v>
      </c>
      <c r="V74" s="12"/>
      <c r="W74" s="42">
        <v>4</v>
      </c>
      <c r="X74" s="39">
        <f>W74/W76</f>
        <v>2.6845637583892617E-2</v>
      </c>
      <c r="Y74" s="12"/>
      <c r="Z74" s="42">
        <v>5</v>
      </c>
      <c r="AA74" s="39">
        <f>Z74/Z76</f>
        <v>7.0422535211267609E-2</v>
      </c>
      <c r="AB74" s="12"/>
      <c r="AC74" s="42">
        <v>13</v>
      </c>
      <c r="AD74" s="39">
        <f>AC74/AC76</f>
        <v>3.0092592592592591E-2</v>
      </c>
      <c r="AF74" s="42">
        <v>13</v>
      </c>
      <c r="AG74" s="39">
        <f>AF74/AF76</f>
        <v>5.701754385964912E-2</v>
      </c>
    </row>
    <row r="75" spans="1:33" x14ac:dyDescent="0.2">
      <c r="B75" s="82"/>
      <c r="D75" s="2" t="s">
        <v>10</v>
      </c>
      <c r="E75" s="36">
        <v>16</v>
      </c>
      <c r="F75" s="32">
        <f>E75/E76</f>
        <v>5.9040590405904057E-3</v>
      </c>
      <c r="H75" s="42">
        <v>5</v>
      </c>
      <c r="I75" s="39">
        <f>H75/H76</f>
        <v>6.4516129032258064E-3</v>
      </c>
      <c r="K75" s="42">
        <v>4</v>
      </c>
      <c r="L75" s="39">
        <f>K75/K76</f>
        <v>8.368200836820083E-3</v>
      </c>
      <c r="M75" s="12"/>
      <c r="N75" s="42">
        <v>1</v>
      </c>
      <c r="O75" s="39">
        <f>N75/N76</f>
        <v>4.4444444444444444E-3</v>
      </c>
      <c r="P75" s="12"/>
      <c r="Q75" s="42">
        <v>1</v>
      </c>
      <c r="R75" s="39">
        <f>Q75/Q76</f>
        <v>6.3291139240506328E-3</v>
      </c>
      <c r="S75" s="12"/>
      <c r="T75" s="42">
        <v>1</v>
      </c>
      <c r="U75" s="39">
        <f>T75/T76</f>
        <v>7.874015748031496E-3</v>
      </c>
      <c r="V75" s="12"/>
      <c r="W75" s="42">
        <v>1</v>
      </c>
      <c r="X75" s="39">
        <f>W75/W76</f>
        <v>6.7114093959731542E-3</v>
      </c>
      <c r="Y75" s="12"/>
      <c r="Z75" s="42">
        <v>1</v>
      </c>
      <c r="AA75" s="39">
        <f>Z75/Z76</f>
        <v>1.4084507042253521E-2</v>
      </c>
      <c r="AB75" s="12"/>
      <c r="AC75" s="42">
        <v>4</v>
      </c>
      <c r="AD75" s="39">
        <f>AC75/AC76</f>
        <v>9.2592592592592587E-3</v>
      </c>
      <c r="AF75" s="42">
        <v>1</v>
      </c>
      <c r="AG75" s="39">
        <f>AF75/AF76</f>
        <v>4.3859649122807015E-3</v>
      </c>
    </row>
    <row r="76" spans="1:33" ht="15" x14ac:dyDescent="0.25">
      <c r="B76" s="82"/>
      <c r="D76" s="11" t="s">
        <v>64</v>
      </c>
      <c r="E76" s="68">
        <f>SUM(E72:E75)</f>
        <v>2710</v>
      </c>
      <c r="F76" s="69">
        <f>E76/E76</f>
        <v>1</v>
      </c>
      <c r="H76" s="74">
        <f>SUM(H72:H75)</f>
        <v>775</v>
      </c>
      <c r="I76" s="73">
        <f>SUM(I72:I75)</f>
        <v>1</v>
      </c>
      <c r="K76" s="74">
        <f>SUM(K72:K75)</f>
        <v>478</v>
      </c>
      <c r="L76" s="73">
        <f>SUM(L72:L75)</f>
        <v>1</v>
      </c>
      <c r="M76" s="12"/>
      <c r="N76" s="74">
        <f>SUM(N72:N75)</f>
        <v>225</v>
      </c>
      <c r="O76" s="73">
        <f>SUM(O72:O75)</f>
        <v>1</v>
      </c>
      <c r="P76" s="12"/>
      <c r="Q76" s="74">
        <f>SUM(Q72:Q75)</f>
        <v>158</v>
      </c>
      <c r="R76" s="73">
        <f>SUM(R72:R75)</f>
        <v>1</v>
      </c>
      <c r="S76" s="12"/>
      <c r="T76" s="74">
        <f>SUM(T72:T75)</f>
        <v>127</v>
      </c>
      <c r="U76" s="73">
        <f>SUM(U72:U75)</f>
        <v>1</v>
      </c>
      <c r="V76" s="12"/>
      <c r="W76" s="74">
        <f>SUM(W72:W75)</f>
        <v>149</v>
      </c>
      <c r="X76" s="73">
        <f>SUM(X72:X75)</f>
        <v>1</v>
      </c>
      <c r="Y76" s="12"/>
      <c r="Z76" s="74">
        <f>SUM(Z72:Z75)</f>
        <v>71</v>
      </c>
      <c r="AA76" s="73">
        <f>SUM(AA72:AA75)</f>
        <v>1</v>
      </c>
      <c r="AB76" s="12"/>
      <c r="AC76" s="74">
        <f>SUM(AC72:AC75)</f>
        <v>432</v>
      </c>
      <c r="AD76" s="73">
        <f>SUM(AD72:AD75)</f>
        <v>1</v>
      </c>
      <c r="AF76" s="74">
        <f>SUM(AF72:AF75)</f>
        <v>228</v>
      </c>
      <c r="AG76" s="73">
        <f>SUM(AG72:AG75)</f>
        <v>1</v>
      </c>
    </row>
    <row r="77" spans="1:33" x14ac:dyDescent="0.2">
      <c r="B77" s="24"/>
      <c r="E77" s="31"/>
      <c r="F77" s="32"/>
      <c r="H77" s="40"/>
      <c r="I77" s="39"/>
      <c r="K77" s="40"/>
      <c r="L77" s="39"/>
      <c r="M77" s="12"/>
      <c r="N77" s="40"/>
      <c r="O77" s="39"/>
      <c r="P77" s="12"/>
      <c r="Q77" s="40"/>
      <c r="R77" s="39"/>
      <c r="S77" s="12"/>
      <c r="T77" s="40"/>
      <c r="U77" s="39"/>
      <c r="V77" s="12"/>
      <c r="W77" s="40"/>
      <c r="X77" s="39"/>
      <c r="Y77" s="12"/>
      <c r="Z77" s="40"/>
      <c r="AA77" s="39"/>
      <c r="AB77" s="12"/>
      <c r="AC77" s="40"/>
      <c r="AD77" s="39"/>
      <c r="AF77" s="40"/>
      <c r="AG77" s="39"/>
    </row>
    <row r="78" spans="1:33" x14ac:dyDescent="0.2">
      <c r="A78" s="20" t="s">
        <v>37</v>
      </c>
      <c r="B78" s="82" t="s">
        <v>29</v>
      </c>
      <c r="D78" s="2" t="s">
        <v>7</v>
      </c>
      <c r="E78" s="36">
        <v>1627</v>
      </c>
      <c r="F78" s="32">
        <f>E78/E82</f>
        <v>0.60036900369003687</v>
      </c>
      <c r="H78" s="42">
        <v>445</v>
      </c>
      <c r="I78" s="39">
        <f>H78/H82</f>
        <v>0.5741935483870968</v>
      </c>
      <c r="K78" s="42">
        <v>273</v>
      </c>
      <c r="L78" s="39">
        <f>K78/K82</f>
        <v>0.57112970711297073</v>
      </c>
      <c r="M78" s="12"/>
      <c r="N78" s="42">
        <v>133</v>
      </c>
      <c r="O78" s="39">
        <f>N78/N82</f>
        <v>0.59111111111111114</v>
      </c>
      <c r="P78" s="12"/>
      <c r="Q78" s="42">
        <v>104</v>
      </c>
      <c r="R78" s="39">
        <f>Q78/Q82</f>
        <v>0.65822784810126578</v>
      </c>
      <c r="S78" s="12"/>
      <c r="T78" s="42">
        <v>57</v>
      </c>
      <c r="U78" s="39">
        <f>T78/T82</f>
        <v>0.44881889763779526</v>
      </c>
      <c r="V78" s="12"/>
      <c r="W78" s="42">
        <v>86</v>
      </c>
      <c r="X78" s="39">
        <f>W78/W82</f>
        <v>0.57718120805369133</v>
      </c>
      <c r="Y78" s="12"/>
      <c r="Z78" s="42">
        <v>49</v>
      </c>
      <c r="AA78" s="39">
        <f>Z78/Z82</f>
        <v>0.6901408450704225</v>
      </c>
      <c r="AB78" s="12"/>
      <c r="AC78" s="42">
        <v>284</v>
      </c>
      <c r="AD78" s="39">
        <f>AC78/AC82</f>
        <v>0.65740740740740744</v>
      </c>
      <c r="AF78" s="42">
        <v>180</v>
      </c>
      <c r="AG78" s="39">
        <f>AF78/AF82</f>
        <v>0.78947368421052633</v>
      </c>
    </row>
    <row r="79" spans="1:33" x14ac:dyDescent="0.2">
      <c r="B79" s="82"/>
      <c r="D79" s="2" t="s">
        <v>8</v>
      </c>
      <c r="E79" s="36">
        <v>822</v>
      </c>
      <c r="F79" s="32">
        <f>E79/E82</f>
        <v>0.3033210332103321</v>
      </c>
      <c r="H79" s="42">
        <v>238</v>
      </c>
      <c r="I79" s="39">
        <f>H79/H82</f>
        <v>0.30709677419354836</v>
      </c>
      <c r="K79" s="42">
        <v>152</v>
      </c>
      <c r="L79" s="39">
        <f>K79/K82</f>
        <v>0.31799163179916318</v>
      </c>
      <c r="M79" s="12"/>
      <c r="N79" s="42">
        <v>61</v>
      </c>
      <c r="O79" s="39">
        <f>N79/N82</f>
        <v>0.27111111111111114</v>
      </c>
      <c r="P79" s="12"/>
      <c r="Q79" s="42">
        <v>43</v>
      </c>
      <c r="R79" s="39">
        <f>Q79/Q82</f>
        <v>0.27215189873417722</v>
      </c>
      <c r="S79" s="12"/>
      <c r="T79" s="42">
        <v>41</v>
      </c>
      <c r="U79" s="39">
        <f>T79/T82</f>
        <v>0.32283464566929132</v>
      </c>
      <c r="V79" s="12"/>
      <c r="W79" s="42">
        <v>49</v>
      </c>
      <c r="X79" s="39">
        <f>W79/W82</f>
        <v>0.32885906040268459</v>
      </c>
      <c r="Y79" s="12"/>
      <c r="Z79" s="42">
        <v>15</v>
      </c>
      <c r="AA79" s="39">
        <f>Z79/Z82</f>
        <v>0.21126760563380281</v>
      </c>
      <c r="AB79" s="12"/>
      <c r="AC79" s="42">
        <v>120</v>
      </c>
      <c r="AD79" s="39">
        <f>AC79/AC82</f>
        <v>0.27777777777777779</v>
      </c>
      <c r="AF79" s="42">
        <v>43</v>
      </c>
      <c r="AG79" s="39">
        <f>AF79/AF82</f>
        <v>0.18859649122807018</v>
      </c>
    </row>
    <row r="80" spans="1:33" x14ac:dyDescent="0.2">
      <c r="B80" s="82"/>
      <c r="D80" s="2" t="s">
        <v>9</v>
      </c>
      <c r="E80" s="36">
        <v>215</v>
      </c>
      <c r="F80" s="32">
        <f>E80/E82</f>
        <v>7.9335793357933573E-2</v>
      </c>
      <c r="H80" s="42">
        <v>72</v>
      </c>
      <c r="I80" s="39">
        <f>H80/H82</f>
        <v>9.290322580645162E-2</v>
      </c>
      <c r="K80" s="42">
        <v>38</v>
      </c>
      <c r="L80" s="39">
        <f>K80/K82</f>
        <v>7.9497907949790794E-2</v>
      </c>
      <c r="M80" s="12"/>
      <c r="N80" s="42">
        <v>29</v>
      </c>
      <c r="O80" s="39">
        <f>N80/N82</f>
        <v>0.12888888888888889</v>
      </c>
      <c r="P80" s="12"/>
      <c r="Q80" s="42">
        <v>9</v>
      </c>
      <c r="R80" s="39">
        <f>Q80/Q82</f>
        <v>5.6962025316455694E-2</v>
      </c>
      <c r="S80" s="12"/>
      <c r="T80" s="42">
        <v>25</v>
      </c>
      <c r="U80" s="39">
        <f>T80/T82</f>
        <v>0.19685039370078741</v>
      </c>
      <c r="V80" s="12"/>
      <c r="W80" s="42">
        <v>11</v>
      </c>
      <c r="X80" s="39">
        <f>W80/W82</f>
        <v>7.3825503355704702E-2</v>
      </c>
      <c r="Y80" s="12"/>
      <c r="Z80" s="42">
        <v>5</v>
      </c>
      <c r="AA80" s="39">
        <f>Z80/Z82</f>
        <v>7.0422535211267609E-2</v>
      </c>
      <c r="AB80" s="12"/>
      <c r="AC80" s="42">
        <v>19</v>
      </c>
      <c r="AD80" s="39">
        <f>AC80/AC82</f>
        <v>4.3981481481481483E-2</v>
      </c>
      <c r="AF80" s="42">
        <v>5</v>
      </c>
      <c r="AG80" s="39">
        <f>AF80/AF82</f>
        <v>2.1929824561403508E-2</v>
      </c>
    </row>
    <row r="81" spans="1:33" x14ac:dyDescent="0.2">
      <c r="B81" s="82"/>
      <c r="D81" s="2" t="s">
        <v>10</v>
      </c>
      <c r="E81" s="36">
        <v>46</v>
      </c>
      <c r="F81" s="32">
        <f>E81/E82</f>
        <v>1.6974169741697416E-2</v>
      </c>
      <c r="H81" s="42">
        <v>20</v>
      </c>
      <c r="I81" s="39">
        <f>H81/H82</f>
        <v>2.5806451612903226E-2</v>
      </c>
      <c r="K81" s="42">
        <v>15</v>
      </c>
      <c r="L81" s="39">
        <f>K81/K82</f>
        <v>3.1380753138075312E-2</v>
      </c>
      <c r="M81" s="12"/>
      <c r="N81" s="42">
        <v>2</v>
      </c>
      <c r="O81" s="39">
        <f>N81/N82</f>
        <v>8.8888888888888889E-3</v>
      </c>
      <c r="P81" s="12"/>
      <c r="Q81" s="42">
        <v>2</v>
      </c>
      <c r="R81" s="39">
        <f>Q81/Q82</f>
        <v>1.2658227848101266E-2</v>
      </c>
      <c r="S81" s="12"/>
      <c r="T81" s="42">
        <v>4</v>
      </c>
      <c r="U81" s="39">
        <f>T81/T82</f>
        <v>3.1496062992125984E-2</v>
      </c>
      <c r="V81" s="12"/>
      <c r="W81" s="42">
        <v>3</v>
      </c>
      <c r="X81" s="39">
        <f>W81/W82</f>
        <v>2.0134228187919462E-2</v>
      </c>
      <c r="Y81" s="12"/>
      <c r="Z81" s="42">
        <v>2</v>
      </c>
      <c r="AA81" s="39">
        <f>Z81/Z82</f>
        <v>2.8169014084507043E-2</v>
      </c>
      <c r="AB81" s="12"/>
      <c r="AC81" s="42">
        <v>9</v>
      </c>
      <c r="AD81" s="39">
        <f>AC81/AC82</f>
        <v>2.0833333333333332E-2</v>
      </c>
      <c r="AF81" s="42">
        <v>0</v>
      </c>
      <c r="AG81" s="39">
        <f>AF81/AF82</f>
        <v>0</v>
      </c>
    </row>
    <row r="82" spans="1:33" ht="15" x14ac:dyDescent="0.25">
      <c r="B82" s="82"/>
      <c r="D82" s="11" t="s">
        <v>64</v>
      </c>
      <c r="E82" s="68">
        <f>SUM(E78:E81)</f>
        <v>2710</v>
      </c>
      <c r="F82" s="69">
        <f>E82/E82</f>
        <v>1</v>
      </c>
      <c r="H82" s="74">
        <f>SUM(H78:H81)</f>
        <v>775</v>
      </c>
      <c r="I82" s="73">
        <f>SUM(I78:I81)</f>
        <v>1</v>
      </c>
      <c r="K82" s="74">
        <f>SUM(K78:K81)</f>
        <v>478</v>
      </c>
      <c r="L82" s="73">
        <f>SUM(L78:L81)</f>
        <v>1</v>
      </c>
      <c r="M82" s="12"/>
      <c r="N82" s="74">
        <f>SUM(N78:N81)</f>
        <v>225</v>
      </c>
      <c r="O82" s="73">
        <f>SUM(O78:O81)</f>
        <v>0.99999999999999989</v>
      </c>
      <c r="P82" s="12"/>
      <c r="Q82" s="74">
        <f>SUM(Q78:Q81)</f>
        <v>158</v>
      </c>
      <c r="R82" s="73">
        <f>SUM(R78:R81)</f>
        <v>0.99999999999999989</v>
      </c>
      <c r="S82" s="12"/>
      <c r="T82" s="74">
        <f>SUM(T78:T81)</f>
        <v>127</v>
      </c>
      <c r="U82" s="73">
        <f>SUM(U78:U81)</f>
        <v>1</v>
      </c>
      <c r="V82" s="12"/>
      <c r="W82" s="74">
        <f>SUM(W78:W81)</f>
        <v>149</v>
      </c>
      <c r="X82" s="73">
        <f>SUM(X78:X81)</f>
        <v>1.0000000000000002</v>
      </c>
      <c r="Y82" s="12"/>
      <c r="Z82" s="74">
        <f>SUM(Z78:Z81)</f>
        <v>71</v>
      </c>
      <c r="AA82" s="73">
        <f>SUM(AA78:AA81)</f>
        <v>0.99999999999999989</v>
      </c>
      <c r="AB82" s="12"/>
      <c r="AC82" s="74">
        <f>SUM(AC78:AC81)</f>
        <v>432</v>
      </c>
      <c r="AD82" s="73">
        <f>SUM(AD78:AD81)</f>
        <v>1</v>
      </c>
      <c r="AF82" s="74">
        <f>SUM(AF78:AF81)</f>
        <v>228</v>
      </c>
      <c r="AG82" s="73">
        <f>SUM(AG78:AG81)</f>
        <v>1</v>
      </c>
    </row>
    <row r="83" spans="1:33" x14ac:dyDescent="0.2">
      <c r="B83" s="24"/>
      <c r="E83" s="31"/>
      <c r="F83" s="32"/>
      <c r="H83" s="40"/>
      <c r="I83" s="39"/>
      <c r="K83" s="40"/>
      <c r="L83" s="39"/>
      <c r="M83" s="12"/>
      <c r="N83" s="40"/>
      <c r="O83" s="39"/>
      <c r="P83" s="12"/>
      <c r="Q83" s="40"/>
      <c r="R83" s="39"/>
      <c r="S83" s="12"/>
      <c r="T83" s="40"/>
      <c r="U83" s="39"/>
      <c r="V83" s="12"/>
      <c r="W83" s="40"/>
      <c r="X83" s="39"/>
      <c r="Y83" s="12"/>
      <c r="Z83" s="40"/>
      <c r="AA83" s="39"/>
      <c r="AB83" s="12"/>
      <c r="AC83" s="40"/>
      <c r="AD83" s="39"/>
      <c r="AF83" s="40"/>
      <c r="AG83" s="39"/>
    </row>
    <row r="84" spans="1:33" x14ac:dyDescent="0.2">
      <c r="A84" s="20" t="s">
        <v>38</v>
      </c>
      <c r="B84" s="82" t="s">
        <v>61</v>
      </c>
      <c r="D84" s="2" t="s">
        <v>7</v>
      </c>
      <c r="E84" s="36">
        <v>1337</v>
      </c>
      <c r="F84" s="32">
        <f>E84/E88</f>
        <v>0.49335793357933577</v>
      </c>
      <c r="H84" s="42">
        <v>323</v>
      </c>
      <c r="I84" s="39">
        <f>H84/H88</f>
        <v>0.41677419354838707</v>
      </c>
      <c r="K84" s="42">
        <v>264</v>
      </c>
      <c r="L84" s="39">
        <f>K84/K88</f>
        <v>0.55230125523012552</v>
      </c>
      <c r="M84" s="12"/>
      <c r="N84" s="42">
        <v>104</v>
      </c>
      <c r="O84" s="39">
        <f>N84/N88</f>
        <v>0.4622222222222222</v>
      </c>
      <c r="P84" s="12"/>
      <c r="Q84" s="42">
        <v>88</v>
      </c>
      <c r="R84" s="39">
        <f>Q84/Q88</f>
        <v>0.55696202531645567</v>
      </c>
      <c r="S84" s="12"/>
      <c r="T84" s="42">
        <v>51</v>
      </c>
      <c r="U84" s="39">
        <f>T84/T88</f>
        <v>0.40157480314960631</v>
      </c>
      <c r="V84" s="12"/>
      <c r="W84" s="42">
        <v>71</v>
      </c>
      <c r="X84" s="39">
        <f>W84/W88</f>
        <v>0.47651006711409394</v>
      </c>
      <c r="Y84" s="12"/>
      <c r="Z84" s="42">
        <v>44</v>
      </c>
      <c r="AA84" s="39">
        <f>Z84/Z88</f>
        <v>0.61971830985915488</v>
      </c>
      <c r="AB84" s="12"/>
      <c r="AC84" s="42">
        <v>211</v>
      </c>
      <c r="AD84" s="39">
        <f>AC84/AC88</f>
        <v>0.48842592592592593</v>
      </c>
      <c r="AF84" s="42">
        <v>151</v>
      </c>
      <c r="AG84" s="39">
        <f>AF84/AF88</f>
        <v>0.66228070175438591</v>
      </c>
    </row>
    <row r="85" spans="1:33" x14ac:dyDescent="0.2">
      <c r="B85" s="82"/>
      <c r="D85" s="2" t="s">
        <v>8</v>
      </c>
      <c r="E85" s="36">
        <v>942</v>
      </c>
      <c r="F85" s="32">
        <f>E85/E88</f>
        <v>0.34760147601476016</v>
      </c>
      <c r="H85" s="42">
        <v>275</v>
      </c>
      <c r="I85" s="39">
        <f>H85/H88</f>
        <v>0.35483870967741937</v>
      </c>
      <c r="K85" s="42">
        <v>162</v>
      </c>
      <c r="L85" s="39">
        <f>K85/K88</f>
        <v>0.33891213389121339</v>
      </c>
      <c r="M85" s="12"/>
      <c r="N85" s="42">
        <v>81</v>
      </c>
      <c r="O85" s="39">
        <f>N85/N88</f>
        <v>0.36</v>
      </c>
      <c r="P85" s="12"/>
      <c r="Q85" s="42">
        <v>52</v>
      </c>
      <c r="R85" s="39">
        <f>Q85/Q88</f>
        <v>0.32911392405063289</v>
      </c>
      <c r="S85" s="12"/>
      <c r="T85" s="42">
        <v>50</v>
      </c>
      <c r="U85" s="39">
        <f>T85/T88</f>
        <v>0.39370078740157483</v>
      </c>
      <c r="V85" s="12"/>
      <c r="W85" s="42">
        <v>55</v>
      </c>
      <c r="X85" s="39">
        <f>W85/W88</f>
        <v>0.36912751677852351</v>
      </c>
      <c r="Y85" s="12"/>
      <c r="Z85" s="42">
        <v>22</v>
      </c>
      <c r="AA85" s="39">
        <f>Z85/Z88</f>
        <v>0.30985915492957744</v>
      </c>
      <c r="AB85" s="12"/>
      <c r="AC85" s="42">
        <v>171</v>
      </c>
      <c r="AD85" s="39">
        <f>AC85/AC88</f>
        <v>0.39583333333333331</v>
      </c>
      <c r="AF85" s="42">
        <v>68</v>
      </c>
      <c r="AG85" s="39">
        <f>AF85/AF88</f>
        <v>0.2982456140350877</v>
      </c>
    </row>
    <row r="86" spans="1:33" x14ac:dyDescent="0.2">
      <c r="B86" s="82"/>
      <c r="D86" s="2" t="s">
        <v>9</v>
      </c>
      <c r="E86" s="36">
        <v>340</v>
      </c>
      <c r="F86" s="32">
        <f>E86/E88</f>
        <v>0.12546125461254612</v>
      </c>
      <c r="H86" s="42">
        <v>131</v>
      </c>
      <c r="I86" s="39">
        <f>H86/H88</f>
        <v>0.16903225806451613</v>
      </c>
      <c r="K86" s="42">
        <v>38</v>
      </c>
      <c r="L86" s="39">
        <f>K86/K88</f>
        <v>7.9497907949790794E-2</v>
      </c>
      <c r="M86" s="12"/>
      <c r="N86" s="42">
        <v>26</v>
      </c>
      <c r="O86" s="39">
        <f>N86/N88</f>
        <v>0.11555555555555555</v>
      </c>
      <c r="P86" s="12"/>
      <c r="Q86" s="42">
        <v>13</v>
      </c>
      <c r="R86" s="39">
        <f>Q86/Q88</f>
        <v>8.2278481012658222E-2</v>
      </c>
      <c r="S86" s="12"/>
      <c r="T86" s="42">
        <v>20</v>
      </c>
      <c r="U86" s="39">
        <f>T86/T88</f>
        <v>0.15748031496062992</v>
      </c>
      <c r="V86" s="12"/>
      <c r="W86" s="42">
        <v>16</v>
      </c>
      <c r="X86" s="39">
        <f>W86/W88</f>
        <v>0.10738255033557047</v>
      </c>
      <c r="Y86" s="12"/>
      <c r="Z86" s="42">
        <v>3</v>
      </c>
      <c r="AA86" s="39">
        <f>Z86/Z88</f>
        <v>4.2253521126760563E-2</v>
      </c>
      <c r="AB86" s="12"/>
      <c r="AC86" s="42">
        <v>36</v>
      </c>
      <c r="AD86" s="39">
        <f>AC86/AC88</f>
        <v>8.3333333333333329E-2</v>
      </c>
      <c r="AF86" s="42">
        <v>8</v>
      </c>
      <c r="AG86" s="39">
        <f>AF86/AF88</f>
        <v>3.5087719298245612E-2</v>
      </c>
    </row>
    <row r="87" spans="1:33" x14ac:dyDescent="0.2">
      <c r="B87" s="82"/>
      <c r="D87" s="2" t="s">
        <v>10</v>
      </c>
      <c r="E87" s="36">
        <v>91</v>
      </c>
      <c r="F87" s="32">
        <f>E87/E88</f>
        <v>3.3579335793357937E-2</v>
      </c>
      <c r="H87" s="42">
        <v>46</v>
      </c>
      <c r="I87" s="39">
        <f>H87/H88</f>
        <v>5.9354838709677421E-2</v>
      </c>
      <c r="K87" s="42">
        <v>14</v>
      </c>
      <c r="L87" s="39">
        <f>K87/K88</f>
        <v>2.9288702928870293E-2</v>
      </c>
      <c r="M87" s="12"/>
      <c r="N87" s="42">
        <v>14</v>
      </c>
      <c r="O87" s="39">
        <f>N87/N88</f>
        <v>6.222222222222222E-2</v>
      </c>
      <c r="P87" s="12"/>
      <c r="Q87" s="42">
        <v>5</v>
      </c>
      <c r="R87" s="39">
        <f>Q87/Q88</f>
        <v>3.1645569620253167E-2</v>
      </c>
      <c r="S87" s="12"/>
      <c r="T87" s="42">
        <v>6</v>
      </c>
      <c r="U87" s="39">
        <f>T87/T88</f>
        <v>4.7244094488188976E-2</v>
      </c>
      <c r="V87" s="12"/>
      <c r="W87" s="42">
        <v>7</v>
      </c>
      <c r="X87" s="39">
        <f>W87/W88</f>
        <v>4.6979865771812082E-2</v>
      </c>
      <c r="Y87" s="12"/>
      <c r="Z87" s="42">
        <v>2</v>
      </c>
      <c r="AA87" s="39">
        <f>Z87/Z88</f>
        <v>2.8169014084507043E-2</v>
      </c>
      <c r="AB87" s="12"/>
      <c r="AC87" s="42">
        <v>14</v>
      </c>
      <c r="AD87" s="39">
        <f>AC87/AC88</f>
        <v>3.2407407407407406E-2</v>
      </c>
      <c r="AF87" s="42">
        <v>1</v>
      </c>
      <c r="AG87" s="39">
        <f>AF87/AF88</f>
        <v>4.3859649122807015E-3</v>
      </c>
    </row>
    <row r="88" spans="1:33" ht="15" x14ac:dyDescent="0.25">
      <c r="B88" s="82"/>
      <c r="D88" s="11" t="s">
        <v>64</v>
      </c>
      <c r="E88" s="68">
        <f>SUM(E84:E87)</f>
        <v>2710</v>
      </c>
      <c r="F88" s="69">
        <f>E88/E88</f>
        <v>1</v>
      </c>
      <c r="H88" s="74">
        <f>SUM(H84:H87)</f>
        <v>775</v>
      </c>
      <c r="I88" s="73">
        <f>SUM(I84:I87)</f>
        <v>1</v>
      </c>
      <c r="K88" s="74">
        <f>SUM(K84:K87)</f>
        <v>478</v>
      </c>
      <c r="L88" s="73">
        <f>SUM(L84:L87)</f>
        <v>1</v>
      </c>
      <c r="M88" s="12"/>
      <c r="N88" s="74">
        <f>SUM(N84:N87)</f>
        <v>225</v>
      </c>
      <c r="O88" s="73">
        <f>SUM(O84:O87)</f>
        <v>0.99999999999999989</v>
      </c>
      <c r="P88" s="12"/>
      <c r="Q88" s="74">
        <f>SUM(Q84:Q87)</f>
        <v>158</v>
      </c>
      <c r="R88" s="73">
        <f>SUM(R84:R87)</f>
        <v>1</v>
      </c>
      <c r="S88" s="12"/>
      <c r="T88" s="74">
        <f>SUM(T84:T87)</f>
        <v>127</v>
      </c>
      <c r="U88" s="73">
        <f>SUM(U84:U87)</f>
        <v>1</v>
      </c>
      <c r="V88" s="12"/>
      <c r="W88" s="74">
        <f>SUM(W84:W87)</f>
        <v>149</v>
      </c>
      <c r="X88" s="73">
        <f>SUM(X84:X87)</f>
        <v>1</v>
      </c>
      <c r="Y88" s="12"/>
      <c r="Z88" s="74">
        <f>SUM(Z84:Z87)</f>
        <v>71</v>
      </c>
      <c r="AA88" s="73">
        <f>SUM(AA84:AA87)</f>
        <v>0.99999999999999978</v>
      </c>
      <c r="AB88" s="12"/>
      <c r="AC88" s="74">
        <f>SUM(AC84:AC87)</f>
        <v>432</v>
      </c>
      <c r="AD88" s="73">
        <f>SUM(AD84:AD87)</f>
        <v>1</v>
      </c>
      <c r="AF88" s="74">
        <f>SUM(AF84:AF87)</f>
        <v>228</v>
      </c>
      <c r="AG88" s="73">
        <f>SUM(AG84:AG87)</f>
        <v>1</v>
      </c>
    </row>
    <row r="89" spans="1:33" x14ac:dyDescent="0.2">
      <c r="B89" s="24"/>
      <c r="E89" s="31"/>
      <c r="F89" s="32"/>
      <c r="H89" s="40"/>
      <c r="I89" s="39"/>
      <c r="K89" s="40"/>
      <c r="L89" s="39"/>
      <c r="M89" s="12"/>
      <c r="N89" s="40"/>
      <c r="O89" s="39"/>
      <c r="P89" s="12"/>
      <c r="Q89" s="40"/>
      <c r="R89" s="39"/>
      <c r="S89" s="12"/>
      <c r="T89" s="40"/>
      <c r="U89" s="39"/>
      <c r="V89" s="12"/>
      <c r="W89" s="40"/>
      <c r="X89" s="39"/>
      <c r="Y89" s="12"/>
      <c r="Z89" s="40"/>
      <c r="AA89" s="39"/>
      <c r="AB89" s="12"/>
      <c r="AC89" s="40"/>
      <c r="AD89" s="39"/>
      <c r="AF89" s="40"/>
      <c r="AG89" s="39"/>
    </row>
    <row r="90" spans="1:33" x14ac:dyDescent="0.2">
      <c r="A90" s="20" t="s">
        <v>39</v>
      </c>
      <c r="B90" s="82" t="s">
        <v>30</v>
      </c>
      <c r="D90" s="2" t="s">
        <v>7</v>
      </c>
      <c r="E90" s="36">
        <v>1617</v>
      </c>
      <c r="F90" s="32">
        <f>E90/E94</f>
        <v>0.59667896678966792</v>
      </c>
      <c r="H90" s="42">
        <v>471</v>
      </c>
      <c r="I90" s="39">
        <f>H90/H94</f>
        <v>0.60774193548387101</v>
      </c>
      <c r="K90" s="42">
        <v>291</v>
      </c>
      <c r="L90" s="39">
        <f>K90/K94</f>
        <v>0.60878661087866104</v>
      </c>
      <c r="M90" s="12"/>
      <c r="N90" s="42">
        <v>120</v>
      </c>
      <c r="O90" s="39">
        <f>N90/N94</f>
        <v>0.53333333333333333</v>
      </c>
      <c r="P90" s="12"/>
      <c r="Q90" s="42">
        <v>92</v>
      </c>
      <c r="R90" s="39">
        <f>Q90/Q94</f>
        <v>0.58227848101265822</v>
      </c>
      <c r="S90" s="12"/>
      <c r="T90" s="42">
        <v>62</v>
      </c>
      <c r="U90" s="39">
        <f>T90/T94</f>
        <v>0.48818897637795278</v>
      </c>
      <c r="V90" s="12"/>
      <c r="W90" s="42">
        <v>90</v>
      </c>
      <c r="X90" s="39">
        <f>W90/W94</f>
        <v>0.60402684563758391</v>
      </c>
      <c r="Y90" s="12"/>
      <c r="Z90" s="42">
        <v>52</v>
      </c>
      <c r="AA90" s="39">
        <f>Z90/Z94</f>
        <v>0.73239436619718312</v>
      </c>
      <c r="AB90" s="12"/>
      <c r="AC90" s="42">
        <v>269</v>
      </c>
      <c r="AD90" s="39">
        <f>AC90/AC94</f>
        <v>0.62268518518518523</v>
      </c>
      <c r="AF90" s="42">
        <v>150</v>
      </c>
      <c r="AG90" s="39">
        <f>AF90/AF94</f>
        <v>0.65789473684210531</v>
      </c>
    </row>
    <row r="91" spans="1:33" x14ac:dyDescent="0.2">
      <c r="B91" s="82"/>
      <c r="D91" s="2" t="s">
        <v>8</v>
      </c>
      <c r="E91" s="36">
        <v>970</v>
      </c>
      <c r="F91" s="32">
        <f>E91/E94</f>
        <v>0.35793357933579334</v>
      </c>
      <c r="H91" s="42">
        <v>263</v>
      </c>
      <c r="I91" s="39">
        <f>H91/H94</f>
        <v>0.33935483870967742</v>
      </c>
      <c r="K91" s="42">
        <v>166</v>
      </c>
      <c r="L91" s="39">
        <f>K91/K94</f>
        <v>0.34728033472803349</v>
      </c>
      <c r="M91" s="12"/>
      <c r="N91" s="42">
        <v>85</v>
      </c>
      <c r="O91" s="39">
        <f>N91/N94</f>
        <v>0.37777777777777777</v>
      </c>
      <c r="P91" s="12"/>
      <c r="Q91" s="42">
        <v>53</v>
      </c>
      <c r="R91" s="39">
        <f>Q91/Q94</f>
        <v>0.33544303797468356</v>
      </c>
      <c r="S91" s="12"/>
      <c r="T91" s="42">
        <v>57</v>
      </c>
      <c r="U91" s="39">
        <f>T91/T94</f>
        <v>0.44881889763779526</v>
      </c>
      <c r="V91" s="12"/>
      <c r="W91" s="42">
        <v>51</v>
      </c>
      <c r="X91" s="39">
        <f>W91/W94</f>
        <v>0.34228187919463088</v>
      </c>
      <c r="Y91" s="12"/>
      <c r="Z91" s="42">
        <v>18</v>
      </c>
      <c r="AA91" s="39">
        <f>Z91/Z94</f>
        <v>0.25352112676056338</v>
      </c>
      <c r="AB91" s="12"/>
      <c r="AC91" s="42">
        <v>150</v>
      </c>
      <c r="AD91" s="39">
        <f>AC91/AC94</f>
        <v>0.34722222222222221</v>
      </c>
      <c r="AF91" s="42">
        <v>70</v>
      </c>
      <c r="AG91" s="39">
        <f>AF91/AF94</f>
        <v>0.30701754385964913</v>
      </c>
    </row>
    <row r="92" spans="1:33" x14ac:dyDescent="0.2">
      <c r="B92" s="82"/>
      <c r="D92" s="2" t="s">
        <v>9</v>
      </c>
      <c r="E92" s="36">
        <v>100</v>
      </c>
      <c r="F92" s="32">
        <f>E92/E94</f>
        <v>3.6900369003690037E-2</v>
      </c>
      <c r="H92" s="42">
        <v>31</v>
      </c>
      <c r="I92" s="39">
        <f>H92/H94</f>
        <v>0.04</v>
      </c>
      <c r="K92" s="42">
        <v>15</v>
      </c>
      <c r="L92" s="39">
        <f>K92/K94</f>
        <v>3.1380753138075312E-2</v>
      </c>
      <c r="M92" s="12"/>
      <c r="N92" s="42">
        <v>19</v>
      </c>
      <c r="O92" s="39">
        <f>N92/N94</f>
        <v>8.4444444444444447E-2</v>
      </c>
      <c r="P92" s="12"/>
      <c r="Q92" s="42">
        <v>11</v>
      </c>
      <c r="R92" s="39">
        <f>Q92/Q94</f>
        <v>6.9620253164556958E-2</v>
      </c>
      <c r="S92" s="12"/>
      <c r="T92" s="42">
        <v>8</v>
      </c>
      <c r="U92" s="39">
        <f>T92/T94</f>
        <v>6.2992125984251968E-2</v>
      </c>
      <c r="V92" s="12"/>
      <c r="W92" s="42">
        <v>4</v>
      </c>
      <c r="X92" s="39">
        <f>W92/W94</f>
        <v>2.6845637583892617E-2</v>
      </c>
      <c r="Y92" s="12"/>
      <c r="Z92" s="42">
        <v>0</v>
      </c>
      <c r="AA92" s="39">
        <f>Z92/Z94</f>
        <v>0</v>
      </c>
      <c r="AB92" s="12"/>
      <c r="AC92" s="42">
        <v>11</v>
      </c>
      <c r="AD92" s="39">
        <f>AC92/AC94</f>
        <v>2.5462962962962962E-2</v>
      </c>
      <c r="AF92" s="42">
        <v>8</v>
      </c>
      <c r="AG92" s="39">
        <f>AF92/AF94</f>
        <v>3.5087719298245612E-2</v>
      </c>
    </row>
    <row r="93" spans="1:33" x14ac:dyDescent="0.2">
      <c r="B93" s="82"/>
      <c r="D93" s="2" t="s">
        <v>10</v>
      </c>
      <c r="E93" s="36">
        <v>23</v>
      </c>
      <c r="F93" s="32">
        <f>E93/E94</f>
        <v>8.487084870848708E-3</v>
      </c>
      <c r="H93" s="42">
        <v>10</v>
      </c>
      <c r="I93" s="39">
        <f>H93/H94</f>
        <v>1.2903225806451613E-2</v>
      </c>
      <c r="K93" s="42">
        <v>6</v>
      </c>
      <c r="L93" s="39">
        <f>K93/K94</f>
        <v>1.2552301255230125E-2</v>
      </c>
      <c r="M93" s="12"/>
      <c r="N93" s="42">
        <v>1</v>
      </c>
      <c r="O93" s="39">
        <f>N93/N94</f>
        <v>4.4444444444444444E-3</v>
      </c>
      <c r="P93" s="12"/>
      <c r="Q93" s="42">
        <v>2</v>
      </c>
      <c r="R93" s="39">
        <f>Q93/Q94</f>
        <v>1.2658227848101266E-2</v>
      </c>
      <c r="S93" s="12"/>
      <c r="T93" s="42">
        <v>0</v>
      </c>
      <c r="U93" s="39">
        <f>T93/T94</f>
        <v>0</v>
      </c>
      <c r="V93" s="12"/>
      <c r="W93" s="42">
        <v>4</v>
      </c>
      <c r="X93" s="39">
        <f>W93/W94</f>
        <v>2.6845637583892617E-2</v>
      </c>
      <c r="Y93" s="12"/>
      <c r="Z93" s="42">
        <v>1</v>
      </c>
      <c r="AA93" s="39">
        <f>Z93/Z94</f>
        <v>1.4084507042253521E-2</v>
      </c>
      <c r="AB93" s="12"/>
      <c r="AC93" s="42">
        <v>2</v>
      </c>
      <c r="AD93" s="39">
        <f>AC93/AC94</f>
        <v>4.6296296296296294E-3</v>
      </c>
      <c r="AF93" s="42">
        <v>0</v>
      </c>
      <c r="AG93" s="39">
        <f>AF93/AF94</f>
        <v>0</v>
      </c>
    </row>
    <row r="94" spans="1:33" ht="15" x14ac:dyDescent="0.25">
      <c r="B94" s="82"/>
      <c r="D94" s="11" t="s">
        <v>64</v>
      </c>
      <c r="E94" s="68">
        <f>SUM(E90:E93)</f>
        <v>2710</v>
      </c>
      <c r="F94" s="69">
        <f>E94/E94</f>
        <v>1</v>
      </c>
      <c r="H94" s="74">
        <f>SUM(H90:H93)</f>
        <v>775</v>
      </c>
      <c r="I94" s="73">
        <f>SUM(I90:I93)</f>
        <v>1</v>
      </c>
      <c r="K94" s="74">
        <f>SUM(K90:K93)</f>
        <v>478</v>
      </c>
      <c r="L94" s="73">
        <f>SUM(L90:L93)</f>
        <v>1</v>
      </c>
      <c r="M94" s="12"/>
      <c r="N94" s="74">
        <f>SUM(N90:N93)</f>
        <v>225</v>
      </c>
      <c r="O94" s="73">
        <f>SUM(O90:O93)</f>
        <v>1</v>
      </c>
      <c r="P94" s="12"/>
      <c r="Q94" s="74">
        <f>SUM(Q90:Q93)</f>
        <v>158</v>
      </c>
      <c r="R94" s="73">
        <f>SUM(R90:R93)</f>
        <v>1</v>
      </c>
      <c r="S94" s="12"/>
      <c r="T94" s="74">
        <f>SUM(T90:T93)</f>
        <v>127</v>
      </c>
      <c r="U94" s="73">
        <f>SUM(U90:U93)</f>
        <v>1</v>
      </c>
      <c r="V94" s="12"/>
      <c r="W94" s="74">
        <f>SUM(W90:W93)</f>
        <v>149</v>
      </c>
      <c r="X94" s="73">
        <f>SUM(X90:X93)</f>
        <v>1</v>
      </c>
      <c r="Y94" s="12"/>
      <c r="Z94" s="74">
        <f>SUM(Z90:Z93)</f>
        <v>71</v>
      </c>
      <c r="AA94" s="73">
        <f>SUM(AA90:AA93)</f>
        <v>1</v>
      </c>
      <c r="AB94" s="12"/>
      <c r="AC94" s="74">
        <f>SUM(AC90:AC93)</f>
        <v>432</v>
      </c>
      <c r="AD94" s="73">
        <f>SUM(AD90:AD93)</f>
        <v>1</v>
      </c>
      <c r="AF94" s="74">
        <f>SUM(AF90:AF93)</f>
        <v>228</v>
      </c>
      <c r="AG94" s="73">
        <f>SUM(AG90:AG93)</f>
        <v>1</v>
      </c>
    </row>
    <row r="95" spans="1:33" x14ac:dyDescent="0.2">
      <c r="B95" s="23"/>
      <c r="E95" s="33"/>
      <c r="F95" s="32"/>
      <c r="H95" s="41"/>
      <c r="I95" s="39"/>
      <c r="K95" s="41"/>
      <c r="L95" s="39"/>
      <c r="M95" s="12"/>
      <c r="N95" s="41"/>
      <c r="O95" s="39"/>
      <c r="P95" s="12"/>
      <c r="Q95" s="41"/>
      <c r="R95" s="39"/>
      <c r="S95" s="12"/>
      <c r="T95" s="41"/>
      <c r="U95" s="39"/>
      <c r="V95" s="12"/>
      <c r="W95" s="41"/>
      <c r="X95" s="39"/>
      <c r="Y95" s="12"/>
      <c r="Z95" s="41"/>
      <c r="AA95" s="39"/>
      <c r="AB95" s="12"/>
      <c r="AC95" s="41"/>
      <c r="AD95" s="39"/>
      <c r="AF95" s="41"/>
      <c r="AG95" s="39"/>
    </row>
    <row r="96" spans="1:33" ht="38.25" x14ac:dyDescent="0.2">
      <c r="A96" s="21" t="s">
        <v>66</v>
      </c>
      <c r="B96" s="24" t="s">
        <v>31</v>
      </c>
      <c r="E96" s="33"/>
      <c r="F96" s="32"/>
      <c r="H96" s="41"/>
      <c r="I96" s="39"/>
      <c r="K96" s="41"/>
      <c r="L96" s="39"/>
      <c r="M96" s="12"/>
      <c r="N96" s="41"/>
      <c r="O96" s="39"/>
      <c r="P96" s="12"/>
      <c r="Q96" s="41"/>
      <c r="R96" s="39"/>
      <c r="S96" s="12"/>
      <c r="T96" s="41"/>
      <c r="U96" s="39"/>
      <c r="V96" s="12"/>
      <c r="W96" s="41"/>
      <c r="X96" s="39"/>
      <c r="Y96" s="12"/>
      <c r="Z96" s="41"/>
      <c r="AA96" s="39"/>
      <c r="AB96" s="12"/>
      <c r="AC96" s="41"/>
      <c r="AD96" s="39"/>
      <c r="AF96" s="41"/>
      <c r="AG96" s="39"/>
    </row>
    <row r="97" spans="1:33" x14ac:dyDescent="0.2">
      <c r="B97" s="24"/>
      <c r="E97" s="33"/>
      <c r="F97" s="32"/>
      <c r="H97" s="41"/>
      <c r="I97" s="39"/>
      <c r="K97" s="41"/>
      <c r="L97" s="39"/>
      <c r="M97" s="12"/>
      <c r="N97" s="41"/>
      <c r="O97" s="39"/>
      <c r="P97" s="12"/>
      <c r="Q97" s="41"/>
      <c r="R97" s="39"/>
      <c r="S97" s="12"/>
      <c r="T97" s="41"/>
      <c r="U97" s="39"/>
      <c r="V97" s="12"/>
      <c r="W97" s="41"/>
      <c r="X97" s="39"/>
      <c r="Y97" s="12"/>
      <c r="Z97" s="41"/>
      <c r="AA97" s="39"/>
      <c r="AB97" s="12"/>
      <c r="AC97" s="41"/>
      <c r="AD97" s="39"/>
      <c r="AF97" s="41"/>
      <c r="AG97" s="39"/>
    </row>
    <row r="98" spans="1:33" x14ac:dyDescent="0.2">
      <c r="A98" s="19" t="s">
        <v>81</v>
      </c>
      <c r="B98" s="82" t="s">
        <v>40</v>
      </c>
      <c r="D98" s="2" t="s">
        <v>7</v>
      </c>
      <c r="E98" s="36">
        <v>1792</v>
      </c>
      <c r="F98" s="32">
        <f>E98/E102</f>
        <v>0.66691477484183104</v>
      </c>
      <c r="H98" s="42">
        <v>534</v>
      </c>
      <c r="I98" s="39">
        <f>H98/H102</f>
        <v>0.69350649350649352</v>
      </c>
      <c r="K98" s="42">
        <v>266</v>
      </c>
      <c r="L98" s="39">
        <f>K98/K102</f>
        <v>0.56236786469344613</v>
      </c>
      <c r="M98" s="12"/>
      <c r="N98" s="42">
        <v>149</v>
      </c>
      <c r="O98" s="39">
        <f>N98/N102</f>
        <v>0.67420814479638014</v>
      </c>
      <c r="P98" s="12"/>
      <c r="Q98" s="42">
        <v>102</v>
      </c>
      <c r="R98" s="39">
        <f>Q98/Q102</f>
        <v>0.64968152866242035</v>
      </c>
      <c r="S98" s="12"/>
      <c r="T98" s="42">
        <v>82</v>
      </c>
      <c r="U98" s="39">
        <f>T98/T102</f>
        <v>0.64566929133858264</v>
      </c>
      <c r="V98" s="12"/>
      <c r="W98" s="42">
        <v>85</v>
      </c>
      <c r="X98" s="39">
        <f>W98/W102</f>
        <v>0.57046979865771807</v>
      </c>
      <c r="Y98" s="12"/>
      <c r="Z98" s="42">
        <v>41</v>
      </c>
      <c r="AA98" s="39">
        <f>Z98/Z102</f>
        <v>0.59420289855072461</v>
      </c>
      <c r="AB98" s="12"/>
      <c r="AC98" s="42">
        <v>339</v>
      </c>
      <c r="AD98" s="39">
        <f>AC98/AC102</f>
        <v>0.78654292343387466</v>
      </c>
      <c r="AF98" s="42">
        <v>151</v>
      </c>
      <c r="AG98" s="39">
        <f>AF98/AF102</f>
        <v>0.6711111111111111</v>
      </c>
    </row>
    <row r="99" spans="1:33" x14ac:dyDescent="0.2">
      <c r="B99" s="82"/>
      <c r="D99" s="2" t="s">
        <v>8</v>
      </c>
      <c r="E99" s="36">
        <v>707</v>
      </c>
      <c r="F99" s="32">
        <f>E99/E102</f>
        <v>0.26311871976181617</v>
      </c>
      <c r="H99" s="42">
        <v>183</v>
      </c>
      <c r="I99" s="39">
        <f>H99/H102</f>
        <v>0.23766233766233766</v>
      </c>
      <c r="K99" s="42">
        <v>155</v>
      </c>
      <c r="L99" s="39">
        <f>K99/K102</f>
        <v>0.32769556025369978</v>
      </c>
      <c r="M99" s="12"/>
      <c r="N99" s="42">
        <v>55</v>
      </c>
      <c r="O99" s="39">
        <f>N99/N102</f>
        <v>0.24886877828054299</v>
      </c>
      <c r="P99" s="12"/>
      <c r="Q99" s="42">
        <v>44</v>
      </c>
      <c r="R99" s="39">
        <f>Q99/Q102</f>
        <v>0.28025477707006369</v>
      </c>
      <c r="S99" s="12"/>
      <c r="T99" s="42">
        <v>40</v>
      </c>
      <c r="U99" s="39">
        <f>T99/T102</f>
        <v>0.31496062992125984</v>
      </c>
      <c r="V99" s="12"/>
      <c r="W99" s="42">
        <v>46</v>
      </c>
      <c r="X99" s="39">
        <f>W99/W102</f>
        <v>0.3087248322147651</v>
      </c>
      <c r="Y99" s="12"/>
      <c r="Z99" s="42">
        <v>23</v>
      </c>
      <c r="AA99" s="39">
        <f>Z99/Z102</f>
        <v>0.33333333333333331</v>
      </c>
      <c r="AB99" s="12"/>
      <c r="AC99" s="42">
        <v>79</v>
      </c>
      <c r="AD99" s="39">
        <f>AC99/AC102</f>
        <v>0.18329466357308585</v>
      </c>
      <c r="AF99" s="42">
        <v>62</v>
      </c>
      <c r="AG99" s="39">
        <f>AF99/AF102</f>
        <v>0.27555555555555555</v>
      </c>
    </row>
    <row r="100" spans="1:33" x14ac:dyDescent="0.2">
      <c r="B100" s="82"/>
      <c r="D100" s="2" t="s">
        <v>9</v>
      </c>
      <c r="E100" s="36">
        <v>148</v>
      </c>
      <c r="F100" s="32">
        <f>E100/E102</f>
        <v>5.508001488649051E-2</v>
      </c>
      <c r="H100" s="42">
        <v>41</v>
      </c>
      <c r="I100" s="39">
        <f>H100/H102</f>
        <v>5.3246753246753244E-2</v>
      </c>
      <c r="K100" s="42">
        <v>30</v>
      </c>
      <c r="L100" s="39">
        <f>K100/K102</f>
        <v>6.3424947145877375E-2</v>
      </c>
      <c r="M100" s="12"/>
      <c r="N100" s="42">
        <v>13</v>
      </c>
      <c r="O100" s="39">
        <f>N100/N102</f>
        <v>5.8823529411764705E-2</v>
      </c>
      <c r="P100" s="12"/>
      <c r="Q100" s="42">
        <v>9</v>
      </c>
      <c r="R100" s="39">
        <f>Q100/Q102</f>
        <v>5.7324840764331211E-2</v>
      </c>
      <c r="S100" s="12"/>
      <c r="T100" s="42">
        <v>5</v>
      </c>
      <c r="U100" s="39">
        <f>T100/T102</f>
        <v>3.937007874015748E-2</v>
      </c>
      <c r="V100" s="12"/>
      <c r="W100" s="42">
        <v>8</v>
      </c>
      <c r="X100" s="39">
        <f>W100/W102</f>
        <v>5.3691275167785234E-2</v>
      </c>
      <c r="Y100" s="12"/>
      <c r="Z100" s="42">
        <v>4</v>
      </c>
      <c r="AA100" s="39">
        <f>Z100/Z102</f>
        <v>5.7971014492753624E-2</v>
      </c>
      <c r="AB100" s="12"/>
      <c r="AC100" s="42">
        <v>7</v>
      </c>
      <c r="AD100" s="39">
        <f>AC100/AC102</f>
        <v>1.6241299303944315E-2</v>
      </c>
      <c r="AF100" s="42">
        <v>8</v>
      </c>
      <c r="AG100" s="39">
        <f>AF100/AF102</f>
        <v>3.5555555555555556E-2</v>
      </c>
    </row>
    <row r="101" spans="1:33" x14ac:dyDescent="0.2">
      <c r="B101" s="82"/>
      <c r="D101" s="2" t="s">
        <v>10</v>
      </c>
      <c r="E101" s="36">
        <v>40</v>
      </c>
      <c r="F101" s="32">
        <f>E101/E102</f>
        <v>1.48864905098623E-2</v>
      </c>
      <c r="H101" s="42">
        <v>12</v>
      </c>
      <c r="I101" s="39">
        <f>H101/H102</f>
        <v>1.5584415584415584E-2</v>
      </c>
      <c r="K101" s="42">
        <v>22</v>
      </c>
      <c r="L101" s="39">
        <f>K101/K102</f>
        <v>4.6511627906976744E-2</v>
      </c>
      <c r="M101" s="12"/>
      <c r="N101" s="42">
        <v>4</v>
      </c>
      <c r="O101" s="39">
        <f>N101/N102</f>
        <v>1.8099547511312219E-2</v>
      </c>
      <c r="P101" s="12"/>
      <c r="Q101" s="42">
        <v>2</v>
      </c>
      <c r="R101" s="39">
        <f>Q101/Q102</f>
        <v>1.2738853503184714E-2</v>
      </c>
      <c r="S101" s="12"/>
      <c r="T101" s="42">
        <v>0</v>
      </c>
      <c r="U101" s="39">
        <f>T101/T102</f>
        <v>0</v>
      </c>
      <c r="V101" s="12"/>
      <c r="W101" s="42">
        <v>10</v>
      </c>
      <c r="X101" s="39">
        <f>W101/W102</f>
        <v>6.7114093959731544E-2</v>
      </c>
      <c r="Y101" s="12"/>
      <c r="Z101" s="42">
        <v>1</v>
      </c>
      <c r="AA101" s="39">
        <f>Z101/Z102</f>
        <v>1.4492753623188406E-2</v>
      </c>
      <c r="AB101" s="12"/>
      <c r="AC101" s="42">
        <v>6</v>
      </c>
      <c r="AD101" s="39">
        <f>AC101/AC102</f>
        <v>1.3921113689095127E-2</v>
      </c>
      <c r="AF101" s="42">
        <v>4</v>
      </c>
      <c r="AG101" s="39">
        <f>AF101/AF102</f>
        <v>1.7777777777777778E-2</v>
      </c>
    </row>
    <row r="102" spans="1:33" ht="15" x14ac:dyDescent="0.25">
      <c r="B102" s="82"/>
      <c r="D102" s="11" t="s">
        <v>64</v>
      </c>
      <c r="E102" s="68">
        <f>SUM(E98:E101)</f>
        <v>2687</v>
      </c>
      <c r="F102" s="69">
        <f>E102/E102</f>
        <v>1</v>
      </c>
      <c r="H102" s="74">
        <f>SUM(H98:H101)</f>
        <v>770</v>
      </c>
      <c r="I102" s="73">
        <f>SUM(I98:I101)</f>
        <v>1</v>
      </c>
      <c r="K102" s="74">
        <f>SUM(K98:K101)</f>
        <v>473</v>
      </c>
      <c r="L102" s="73">
        <f>SUM(L98:L101)</f>
        <v>1.0000000000000002</v>
      </c>
      <c r="M102" s="12"/>
      <c r="N102" s="74">
        <f>SUM(N98:N101)</f>
        <v>221</v>
      </c>
      <c r="O102" s="73">
        <f>SUM(O98:O101)</f>
        <v>1</v>
      </c>
      <c r="P102" s="12"/>
      <c r="Q102" s="74">
        <f>SUM(Q98:Q101)</f>
        <v>157</v>
      </c>
      <c r="R102" s="73">
        <f>SUM(R98:R101)</f>
        <v>1</v>
      </c>
      <c r="S102" s="12"/>
      <c r="T102" s="74">
        <f>SUM(T98:T101)</f>
        <v>127</v>
      </c>
      <c r="U102" s="73">
        <f>SUM(U98:U101)</f>
        <v>1</v>
      </c>
      <c r="V102" s="12"/>
      <c r="W102" s="74">
        <f>SUM(W98:W101)</f>
        <v>149</v>
      </c>
      <c r="X102" s="73">
        <f>SUM(X98:X101)</f>
        <v>1</v>
      </c>
      <c r="Y102" s="12"/>
      <c r="Z102" s="74">
        <f>SUM(Z98:Z101)</f>
        <v>69</v>
      </c>
      <c r="AA102" s="73">
        <f>SUM(AA98:AA101)</f>
        <v>0.99999999999999989</v>
      </c>
      <c r="AB102" s="12"/>
      <c r="AC102" s="74">
        <f>SUM(AC98:AC101)</f>
        <v>431</v>
      </c>
      <c r="AD102" s="73">
        <f>SUM(AD98:AD101)</f>
        <v>1</v>
      </c>
      <c r="AF102" s="74">
        <f>SUM(AF98:AF101)</f>
        <v>225</v>
      </c>
      <c r="AG102" s="73">
        <f>SUM(AG98:AG101)</f>
        <v>1</v>
      </c>
    </row>
    <row r="103" spans="1:33" x14ac:dyDescent="0.2">
      <c r="B103" s="24"/>
      <c r="E103" s="31"/>
      <c r="F103" s="32"/>
      <c r="H103" s="41"/>
      <c r="I103" s="39"/>
      <c r="K103" s="41"/>
      <c r="L103" s="39"/>
      <c r="M103" s="12"/>
      <c r="N103" s="41"/>
      <c r="O103" s="39"/>
      <c r="P103" s="12"/>
      <c r="Q103" s="41"/>
      <c r="R103" s="39"/>
      <c r="S103" s="12"/>
      <c r="T103" s="41"/>
      <c r="U103" s="39"/>
      <c r="V103" s="12"/>
      <c r="W103" s="41"/>
      <c r="X103" s="39"/>
      <c r="Y103" s="12"/>
      <c r="Z103" s="41"/>
      <c r="AA103" s="39"/>
      <c r="AB103" s="12"/>
      <c r="AC103" s="41"/>
      <c r="AD103" s="39"/>
      <c r="AF103" s="41"/>
      <c r="AG103" s="39"/>
    </row>
    <row r="104" spans="1:33" x14ac:dyDescent="0.2">
      <c r="A104" s="19" t="s">
        <v>82</v>
      </c>
      <c r="B104" s="82" t="s">
        <v>41</v>
      </c>
      <c r="D104" s="2" t="s">
        <v>7</v>
      </c>
      <c r="E104" s="36">
        <v>1764</v>
      </c>
      <c r="F104" s="32">
        <f>E104/E108</f>
        <v>0.65649423148492747</v>
      </c>
      <c r="H104" s="42">
        <v>540</v>
      </c>
      <c r="I104" s="39">
        <f>H104/H108</f>
        <v>0.70129870129870131</v>
      </c>
      <c r="K104" s="42">
        <v>248</v>
      </c>
      <c r="L104" s="39">
        <f>K104/K108</f>
        <v>0.52431289640591972</v>
      </c>
      <c r="M104" s="12"/>
      <c r="N104" s="42">
        <v>157</v>
      </c>
      <c r="O104" s="39">
        <f>N104/N108</f>
        <v>0.71040723981900455</v>
      </c>
      <c r="P104" s="12"/>
      <c r="Q104" s="42">
        <v>105</v>
      </c>
      <c r="R104" s="39">
        <f>Q104/Q108</f>
        <v>0.66878980891719741</v>
      </c>
      <c r="S104" s="12"/>
      <c r="T104" s="42">
        <v>77</v>
      </c>
      <c r="U104" s="39">
        <f>T104/T108</f>
        <v>0.60629921259842523</v>
      </c>
      <c r="V104" s="12"/>
      <c r="W104" s="42">
        <v>76</v>
      </c>
      <c r="X104" s="39">
        <f>W104/W108</f>
        <v>0.51006711409395977</v>
      </c>
      <c r="Y104" s="12"/>
      <c r="Z104" s="42">
        <v>44</v>
      </c>
      <c r="AA104" s="39">
        <f>Z104/Z108</f>
        <v>0.6376811594202898</v>
      </c>
      <c r="AB104" s="12"/>
      <c r="AC104" s="42">
        <v>336</v>
      </c>
      <c r="AD104" s="39">
        <f>AC104/AC108</f>
        <v>0.77958236658932711</v>
      </c>
      <c r="AF104" s="42">
        <v>165</v>
      </c>
      <c r="AG104" s="39">
        <f>AF104/AF108</f>
        <v>0.73333333333333328</v>
      </c>
    </row>
    <row r="105" spans="1:33" x14ac:dyDescent="0.2">
      <c r="B105" s="82"/>
      <c r="D105" s="2" t="s">
        <v>8</v>
      </c>
      <c r="E105" s="36">
        <v>683</v>
      </c>
      <c r="F105" s="32">
        <f>E105/E108</f>
        <v>0.25418682545589877</v>
      </c>
      <c r="H105" s="42">
        <v>169</v>
      </c>
      <c r="I105" s="39">
        <f>H105/H108</f>
        <v>0.21948051948051947</v>
      </c>
      <c r="K105" s="42">
        <v>135</v>
      </c>
      <c r="L105" s="39">
        <f>K105/K108</f>
        <v>0.28541226215644822</v>
      </c>
      <c r="M105" s="12"/>
      <c r="N105" s="42">
        <v>44</v>
      </c>
      <c r="O105" s="39">
        <f>N105/N108</f>
        <v>0.19909502262443438</v>
      </c>
      <c r="P105" s="12"/>
      <c r="Q105" s="42">
        <v>37</v>
      </c>
      <c r="R105" s="39">
        <f>Q105/Q108</f>
        <v>0.2356687898089172</v>
      </c>
      <c r="S105" s="12"/>
      <c r="T105" s="42">
        <v>43</v>
      </c>
      <c r="U105" s="39">
        <f>T105/T108</f>
        <v>0.33858267716535434</v>
      </c>
      <c r="V105" s="12"/>
      <c r="W105" s="42">
        <v>45</v>
      </c>
      <c r="X105" s="39">
        <f>W105/W108</f>
        <v>0.30201342281879195</v>
      </c>
      <c r="Y105" s="12"/>
      <c r="Z105" s="42">
        <v>20</v>
      </c>
      <c r="AA105" s="39">
        <f>Z105/Z108</f>
        <v>0.28985507246376813</v>
      </c>
      <c r="AB105" s="12"/>
      <c r="AC105" s="42">
        <v>77</v>
      </c>
      <c r="AD105" s="39">
        <f>AC105/AC108</f>
        <v>0.17865429234338748</v>
      </c>
      <c r="AF105" s="42">
        <v>52</v>
      </c>
      <c r="AG105" s="39">
        <f>AF105/AF108</f>
        <v>0.2311111111111111</v>
      </c>
    </row>
    <row r="106" spans="1:33" x14ac:dyDescent="0.2">
      <c r="B106" s="82"/>
      <c r="D106" s="2" t="s">
        <v>9</v>
      </c>
      <c r="E106" s="36">
        <v>171</v>
      </c>
      <c r="F106" s="32">
        <f>E106/E108</f>
        <v>6.3639746929661331E-2</v>
      </c>
      <c r="H106" s="42">
        <v>45</v>
      </c>
      <c r="I106" s="39">
        <f>H106/H108</f>
        <v>5.844155844155844E-2</v>
      </c>
      <c r="K106" s="42">
        <v>63</v>
      </c>
      <c r="L106" s="39">
        <f>K106/K108</f>
        <v>0.1331923890063425</v>
      </c>
      <c r="M106" s="12"/>
      <c r="N106" s="42">
        <v>14</v>
      </c>
      <c r="O106" s="39">
        <f>N106/N108</f>
        <v>6.3348416289592757E-2</v>
      </c>
      <c r="P106" s="12"/>
      <c r="Q106" s="42">
        <v>11</v>
      </c>
      <c r="R106" s="39">
        <f>Q106/Q108</f>
        <v>7.0063694267515922E-2</v>
      </c>
      <c r="S106" s="12"/>
      <c r="T106" s="42">
        <v>3</v>
      </c>
      <c r="U106" s="39">
        <f>T106/T108</f>
        <v>2.3622047244094488E-2</v>
      </c>
      <c r="V106" s="12"/>
      <c r="W106" s="42">
        <v>16</v>
      </c>
      <c r="X106" s="39">
        <f>W106/W108</f>
        <v>0.10738255033557047</v>
      </c>
      <c r="Y106" s="12"/>
      <c r="Z106" s="42">
        <v>2</v>
      </c>
      <c r="AA106" s="39">
        <f>Z106/Z108</f>
        <v>2.8985507246376812E-2</v>
      </c>
      <c r="AB106" s="12"/>
      <c r="AC106" s="42">
        <v>14</v>
      </c>
      <c r="AD106" s="39">
        <f>AC106/AC108</f>
        <v>3.248259860788863E-2</v>
      </c>
      <c r="AF106" s="42">
        <v>5</v>
      </c>
      <c r="AG106" s="39">
        <f>AF106/AF108</f>
        <v>2.2222222222222223E-2</v>
      </c>
    </row>
    <row r="107" spans="1:33" x14ac:dyDescent="0.2">
      <c r="B107" s="82"/>
      <c r="D107" s="2" t="s">
        <v>10</v>
      </c>
      <c r="E107" s="36">
        <v>69</v>
      </c>
      <c r="F107" s="32">
        <f>E107/E108</f>
        <v>2.5679196129512468E-2</v>
      </c>
      <c r="H107" s="42">
        <v>16</v>
      </c>
      <c r="I107" s="39">
        <f>H107/H108</f>
        <v>2.0779220779220779E-2</v>
      </c>
      <c r="K107" s="42">
        <v>27</v>
      </c>
      <c r="L107" s="39">
        <f>K107/K108</f>
        <v>5.7082452431289642E-2</v>
      </c>
      <c r="M107" s="12"/>
      <c r="N107" s="42">
        <v>6</v>
      </c>
      <c r="O107" s="39">
        <f>N107/N108</f>
        <v>2.7149321266968326E-2</v>
      </c>
      <c r="P107" s="12"/>
      <c r="Q107" s="42">
        <v>4</v>
      </c>
      <c r="R107" s="39">
        <f>Q107/Q108</f>
        <v>2.5477707006369428E-2</v>
      </c>
      <c r="S107" s="12"/>
      <c r="T107" s="42">
        <v>4</v>
      </c>
      <c r="U107" s="39">
        <f>T107/T108</f>
        <v>3.1496062992125984E-2</v>
      </c>
      <c r="V107" s="12"/>
      <c r="W107" s="42">
        <v>12</v>
      </c>
      <c r="X107" s="39">
        <f>W107/W108</f>
        <v>8.0536912751677847E-2</v>
      </c>
      <c r="Y107" s="12"/>
      <c r="Z107" s="42">
        <v>3</v>
      </c>
      <c r="AA107" s="39">
        <f>Z107/Z108</f>
        <v>4.3478260869565216E-2</v>
      </c>
      <c r="AB107" s="12"/>
      <c r="AC107" s="42">
        <v>4</v>
      </c>
      <c r="AD107" s="39">
        <f>AC107/AC108</f>
        <v>9.2807424593967514E-3</v>
      </c>
      <c r="AF107" s="42">
        <v>3</v>
      </c>
      <c r="AG107" s="39">
        <f>AF107/AF108</f>
        <v>1.3333333333333334E-2</v>
      </c>
    </row>
    <row r="108" spans="1:33" ht="15" x14ac:dyDescent="0.25">
      <c r="B108" s="82"/>
      <c r="D108" s="11" t="s">
        <v>64</v>
      </c>
      <c r="E108" s="68">
        <f>SUM(E104:E107)</f>
        <v>2687</v>
      </c>
      <c r="F108" s="69">
        <f>SUM(F104:F107)</f>
        <v>1</v>
      </c>
      <c r="H108" s="74">
        <f>SUM(H104:H107)</f>
        <v>770</v>
      </c>
      <c r="I108" s="73">
        <f>SUM(I104:I107)</f>
        <v>1</v>
      </c>
      <c r="K108" s="74">
        <f>SUM(K104:K107)</f>
        <v>473</v>
      </c>
      <c r="L108" s="73">
        <f>SUM(L104:L107)</f>
        <v>1</v>
      </c>
      <c r="M108" s="12"/>
      <c r="N108" s="74">
        <f>SUM(N104:N107)</f>
        <v>221</v>
      </c>
      <c r="O108" s="73">
        <f>SUM(O104:O107)</f>
        <v>1</v>
      </c>
      <c r="P108" s="12"/>
      <c r="Q108" s="74">
        <f>SUM(Q104:Q107)</f>
        <v>157</v>
      </c>
      <c r="R108" s="73">
        <f>SUM(R104:R107)</f>
        <v>1</v>
      </c>
      <c r="S108" s="12"/>
      <c r="T108" s="74">
        <f>SUM(T104:T107)</f>
        <v>127</v>
      </c>
      <c r="U108" s="73">
        <f>SUM(U104:U107)</f>
        <v>1</v>
      </c>
      <c r="V108" s="12"/>
      <c r="W108" s="74">
        <f>SUM(W104:W107)</f>
        <v>149</v>
      </c>
      <c r="X108" s="73">
        <f>SUM(X104:X107)</f>
        <v>1</v>
      </c>
      <c r="Y108" s="12"/>
      <c r="Z108" s="74">
        <f>SUM(Z104:Z107)</f>
        <v>69</v>
      </c>
      <c r="AA108" s="73">
        <f>SUM(AA104:AA107)</f>
        <v>0.99999999999999989</v>
      </c>
      <c r="AB108" s="12"/>
      <c r="AC108" s="74">
        <f>SUM(AC104:AC107)</f>
        <v>431</v>
      </c>
      <c r="AD108" s="73">
        <f>SUM(AD104:AD107)</f>
        <v>1</v>
      </c>
      <c r="AF108" s="74">
        <f>SUM(AF104:AF107)</f>
        <v>225</v>
      </c>
      <c r="AG108" s="73">
        <f>SUM(AG104:AG107)</f>
        <v>1</v>
      </c>
    </row>
    <row r="109" spans="1:33" x14ac:dyDescent="0.2">
      <c r="B109" s="24"/>
      <c r="E109" s="31"/>
      <c r="F109" s="32"/>
      <c r="H109" s="41"/>
      <c r="I109" s="39"/>
      <c r="K109" s="41"/>
      <c r="L109" s="39"/>
      <c r="M109" s="12"/>
      <c r="N109" s="41"/>
      <c r="O109" s="39"/>
      <c r="P109" s="12"/>
      <c r="Q109" s="41"/>
      <c r="R109" s="39"/>
      <c r="S109" s="12"/>
      <c r="T109" s="41"/>
      <c r="U109" s="39"/>
      <c r="V109" s="12"/>
      <c r="W109" s="41"/>
      <c r="X109" s="39"/>
      <c r="Y109" s="12"/>
      <c r="Z109" s="41"/>
      <c r="AA109" s="39"/>
      <c r="AB109" s="12"/>
      <c r="AC109" s="41"/>
      <c r="AD109" s="39"/>
      <c r="AF109" s="41"/>
      <c r="AG109" s="39"/>
    </row>
    <row r="110" spans="1:33" x14ac:dyDescent="0.2">
      <c r="A110" s="19" t="s">
        <v>83</v>
      </c>
      <c r="B110" s="82" t="s">
        <v>62</v>
      </c>
      <c r="D110" s="2" t="s">
        <v>7</v>
      </c>
      <c r="E110" s="36">
        <v>1883</v>
      </c>
      <c r="F110" s="32">
        <f>E110/E114</f>
        <v>0.7007815407517678</v>
      </c>
      <c r="H110" s="42">
        <v>562</v>
      </c>
      <c r="I110" s="39">
        <f>H110/H114</f>
        <v>0.72987012987012989</v>
      </c>
      <c r="K110" s="42">
        <v>292</v>
      </c>
      <c r="L110" s="39">
        <f>K110/K114</f>
        <v>0.61733615221987315</v>
      </c>
      <c r="M110" s="12"/>
      <c r="N110" s="42">
        <v>151</v>
      </c>
      <c r="O110" s="39">
        <f>N110/N114</f>
        <v>0.68325791855203621</v>
      </c>
      <c r="P110" s="12"/>
      <c r="Q110" s="42">
        <v>112</v>
      </c>
      <c r="R110" s="39">
        <f>Q110/Q114</f>
        <v>0.7133757961783439</v>
      </c>
      <c r="S110" s="12"/>
      <c r="T110" s="42">
        <v>87</v>
      </c>
      <c r="U110" s="39">
        <f>T110/T114</f>
        <v>0.68503937007874016</v>
      </c>
      <c r="V110" s="12"/>
      <c r="W110" s="42">
        <v>86</v>
      </c>
      <c r="X110" s="39">
        <f>W110/W114</f>
        <v>0.57718120805369133</v>
      </c>
      <c r="Y110" s="12"/>
      <c r="Z110" s="42">
        <v>48</v>
      </c>
      <c r="AA110" s="39">
        <f>Z110/Z114</f>
        <v>0.69565217391304346</v>
      </c>
      <c r="AB110" s="12"/>
      <c r="AC110" s="42">
        <v>349</v>
      </c>
      <c r="AD110" s="39">
        <f>AC110/AC114</f>
        <v>0.80974477958236657</v>
      </c>
      <c r="AF110" s="42">
        <v>165</v>
      </c>
      <c r="AG110" s="39">
        <f>AF110/AF114</f>
        <v>0.73333333333333328</v>
      </c>
    </row>
    <row r="111" spans="1:33" x14ac:dyDescent="0.2">
      <c r="B111" s="82"/>
      <c r="D111" s="2" t="s">
        <v>8</v>
      </c>
      <c r="E111" s="36">
        <v>591</v>
      </c>
      <c r="F111" s="32">
        <f>E111/E114</f>
        <v>0.21994789728321548</v>
      </c>
      <c r="H111" s="42">
        <v>141</v>
      </c>
      <c r="I111" s="39">
        <f>H111/H114</f>
        <v>0.18311688311688312</v>
      </c>
      <c r="K111" s="42">
        <v>121</v>
      </c>
      <c r="L111" s="39">
        <f>K111/K114</f>
        <v>0.2558139534883721</v>
      </c>
      <c r="M111" s="12"/>
      <c r="N111" s="42">
        <v>49</v>
      </c>
      <c r="O111" s="39">
        <f>N111/N114</f>
        <v>0.22171945701357465</v>
      </c>
      <c r="P111" s="12"/>
      <c r="Q111" s="42">
        <v>32</v>
      </c>
      <c r="R111" s="39">
        <f>Q111/Q114</f>
        <v>0.20382165605095542</v>
      </c>
      <c r="S111" s="12"/>
      <c r="T111" s="42">
        <v>29</v>
      </c>
      <c r="U111" s="39">
        <f>T111/T114</f>
        <v>0.2283464566929134</v>
      </c>
      <c r="V111" s="12"/>
      <c r="W111" s="42">
        <v>38</v>
      </c>
      <c r="X111" s="39">
        <f>W111/W114</f>
        <v>0.25503355704697989</v>
      </c>
      <c r="Y111" s="12"/>
      <c r="Z111" s="42">
        <v>13</v>
      </c>
      <c r="AA111" s="39">
        <f>Z111/Z114</f>
        <v>0.18840579710144928</v>
      </c>
      <c r="AB111" s="12"/>
      <c r="AC111" s="42">
        <v>65</v>
      </c>
      <c r="AD111" s="39">
        <f>AC111/AC114</f>
        <v>0.15081206496519722</v>
      </c>
      <c r="AF111" s="42">
        <v>51</v>
      </c>
      <c r="AG111" s="39">
        <f>AF111/AF114</f>
        <v>0.22666666666666666</v>
      </c>
    </row>
    <row r="112" spans="1:33" x14ac:dyDescent="0.2">
      <c r="B112" s="82"/>
      <c r="D112" s="2" t="s">
        <v>9</v>
      </c>
      <c r="E112" s="36">
        <v>155</v>
      </c>
      <c r="F112" s="32">
        <f>E112/E114</f>
        <v>5.7685150725716415E-2</v>
      </c>
      <c r="H112" s="42">
        <v>49</v>
      </c>
      <c r="I112" s="39">
        <f>H112/H114</f>
        <v>6.363636363636363E-2</v>
      </c>
      <c r="K112" s="42">
        <v>34</v>
      </c>
      <c r="L112" s="39">
        <f>K112/K114</f>
        <v>7.1881606765327691E-2</v>
      </c>
      <c r="M112" s="12"/>
      <c r="N112" s="42">
        <v>14</v>
      </c>
      <c r="O112" s="39">
        <f>N112/N114</f>
        <v>6.3348416289592757E-2</v>
      </c>
      <c r="P112" s="12"/>
      <c r="Q112" s="42">
        <v>9</v>
      </c>
      <c r="R112" s="39">
        <f>Q112/Q114</f>
        <v>5.7324840764331211E-2</v>
      </c>
      <c r="S112" s="12"/>
      <c r="T112" s="42">
        <v>11</v>
      </c>
      <c r="U112" s="39">
        <f>T112/T114</f>
        <v>8.6614173228346455E-2</v>
      </c>
      <c r="V112" s="12"/>
      <c r="W112" s="42">
        <v>15</v>
      </c>
      <c r="X112" s="39">
        <f>W112/W114</f>
        <v>0.10067114093959731</v>
      </c>
      <c r="Y112" s="12"/>
      <c r="Z112" s="42">
        <v>5</v>
      </c>
      <c r="AA112" s="39">
        <f>Z112/Z114</f>
        <v>7.2463768115942032E-2</v>
      </c>
      <c r="AB112" s="12"/>
      <c r="AC112" s="42">
        <v>12</v>
      </c>
      <c r="AD112" s="39">
        <f>AC112/AC114</f>
        <v>2.7842227378190254E-2</v>
      </c>
      <c r="AF112" s="42">
        <v>6</v>
      </c>
      <c r="AG112" s="39">
        <f>AF112/AF114</f>
        <v>2.6666666666666668E-2</v>
      </c>
    </row>
    <row r="113" spans="1:33" x14ac:dyDescent="0.2">
      <c r="B113" s="82"/>
      <c r="D113" s="2" t="s">
        <v>10</v>
      </c>
      <c r="E113" s="36">
        <v>58</v>
      </c>
      <c r="F113" s="32">
        <f>E113/E114</f>
        <v>2.1585411239300335E-2</v>
      </c>
      <c r="H113" s="42">
        <v>18</v>
      </c>
      <c r="I113" s="39">
        <f>H113/H114</f>
        <v>2.3376623376623377E-2</v>
      </c>
      <c r="K113" s="42">
        <v>26</v>
      </c>
      <c r="L113" s="39">
        <f>K113/K114</f>
        <v>5.4968287526427059E-2</v>
      </c>
      <c r="M113" s="12"/>
      <c r="N113" s="42">
        <v>7</v>
      </c>
      <c r="O113" s="39">
        <f>N113/N114</f>
        <v>3.1674208144796379E-2</v>
      </c>
      <c r="P113" s="12"/>
      <c r="Q113" s="42">
        <v>4</v>
      </c>
      <c r="R113" s="39">
        <f>Q113/Q114</f>
        <v>2.5477707006369428E-2</v>
      </c>
      <c r="S113" s="12"/>
      <c r="T113" s="42">
        <v>0</v>
      </c>
      <c r="U113" s="39">
        <f>T113/T114</f>
        <v>0</v>
      </c>
      <c r="V113" s="12"/>
      <c r="W113" s="42">
        <v>10</v>
      </c>
      <c r="X113" s="39">
        <f>W113/W114</f>
        <v>6.7114093959731544E-2</v>
      </c>
      <c r="Y113" s="12"/>
      <c r="Z113" s="42">
        <v>3</v>
      </c>
      <c r="AA113" s="39">
        <f>Z113/Z114</f>
        <v>4.3478260869565216E-2</v>
      </c>
      <c r="AB113" s="12"/>
      <c r="AC113" s="42">
        <v>5</v>
      </c>
      <c r="AD113" s="39">
        <f>AC113/AC114</f>
        <v>1.1600928074245939E-2</v>
      </c>
      <c r="AF113" s="42">
        <v>3</v>
      </c>
      <c r="AG113" s="39">
        <f>AF113/AF114</f>
        <v>1.3333333333333334E-2</v>
      </c>
    </row>
    <row r="114" spans="1:33" ht="15" x14ac:dyDescent="0.25">
      <c r="B114" s="82"/>
      <c r="D114" s="11" t="s">
        <v>64</v>
      </c>
      <c r="E114" s="68">
        <f>SUM(E110:E113)</f>
        <v>2687</v>
      </c>
      <c r="F114" s="69">
        <f>SUM(F110:F113)</f>
        <v>1</v>
      </c>
      <c r="H114" s="74">
        <f>SUM(H110:H113)</f>
        <v>770</v>
      </c>
      <c r="I114" s="73">
        <f>SUM(I110:I113)</f>
        <v>1</v>
      </c>
      <c r="K114" s="74">
        <f>SUM(K110:K113)</f>
        <v>473</v>
      </c>
      <c r="L114" s="73">
        <f>SUM(L110:L113)</f>
        <v>1</v>
      </c>
      <c r="M114" s="12"/>
      <c r="N114" s="74">
        <f>SUM(N110:N113)</f>
        <v>221</v>
      </c>
      <c r="O114" s="73">
        <f>SUM(O110:O113)</f>
        <v>1</v>
      </c>
      <c r="P114" s="12"/>
      <c r="Q114" s="74">
        <f>SUM(Q110:Q113)</f>
        <v>157</v>
      </c>
      <c r="R114" s="73">
        <f>SUM(R110:R113)</f>
        <v>1</v>
      </c>
      <c r="S114" s="12"/>
      <c r="T114" s="74">
        <f>SUM(T110:T113)</f>
        <v>127</v>
      </c>
      <c r="U114" s="73">
        <f>SUM(U110:U113)</f>
        <v>1</v>
      </c>
      <c r="V114" s="12"/>
      <c r="W114" s="74">
        <f>SUM(W110:W113)</f>
        <v>149</v>
      </c>
      <c r="X114" s="73">
        <f>SUM(X110:X113)</f>
        <v>1</v>
      </c>
      <c r="Y114" s="12"/>
      <c r="Z114" s="74">
        <f>SUM(Z110:Z113)</f>
        <v>69</v>
      </c>
      <c r="AA114" s="73">
        <f>SUM(AA110:AA113)</f>
        <v>0.99999999999999989</v>
      </c>
      <c r="AB114" s="12"/>
      <c r="AC114" s="74">
        <f>SUM(AC110:AC113)</f>
        <v>431</v>
      </c>
      <c r="AD114" s="73">
        <f>SUM(AD110:AD113)</f>
        <v>1</v>
      </c>
      <c r="AF114" s="74">
        <f>SUM(AF110:AF113)</f>
        <v>225</v>
      </c>
      <c r="AG114" s="73">
        <f>SUM(AG110:AG113)</f>
        <v>0.99999999999999989</v>
      </c>
    </row>
    <row r="115" spans="1:33" x14ac:dyDescent="0.2">
      <c r="B115" s="24"/>
      <c r="E115" s="31"/>
      <c r="F115" s="32"/>
      <c r="H115" s="41"/>
      <c r="I115" s="39"/>
      <c r="K115" s="41"/>
      <c r="L115" s="39"/>
      <c r="M115" s="12"/>
      <c r="N115" s="41"/>
      <c r="O115" s="39"/>
      <c r="P115" s="12"/>
      <c r="Q115" s="41"/>
      <c r="R115" s="39"/>
      <c r="S115" s="12"/>
      <c r="T115" s="41"/>
      <c r="U115" s="39"/>
      <c r="V115" s="12"/>
      <c r="W115" s="41"/>
      <c r="X115" s="39"/>
      <c r="Y115" s="12"/>
      <c r="Z115" s="41"/>
      <c r="AA115" s="39"/>
      <c r="AB115" s="12"/>
      <c r="AC115" s="41"/>
      <c r="AD115" s="39"/>
      <c r="AF115" s="41"/>
      <c r="AG115" s="39"/>
    </row>
    <row r="116" spans="1:33" x14ac:dyDescent="0.2">
      <c r="A116" s="19" t="s">
        <v>84</v>
      </c>
      <c r="B116" s="82" t="s">
        <v>63</v>
      </c>
      <c r="D116" s="2" t="s">
        <v>7</v>
      </c>
      <c r="E116" s="36">
        <v>1790</v>
      </c>
      <c r="F116" s="32">
        <f>E116/E120</f>
        <v>0.66617045031633793</v>
      </c>
      <c r="H116" s="42">
        <v>535</v>
      </c>
      <c r="I116" s="39">
        <f>H116/H120</f>
        <v>0.69480519480519476</v>
      </c>
      <c r="K116" s="42">
        <v>289</v>
      </c>
      <c r="L116" s="39">
        <f>K116/K120</f>
        <v>0.61099365750528545</v>
      </c>
      <c r="M116" s="12"/>
      <c r="N116" s="42">
        <v>155</v>
      </c>
      <c r="O116" s="39">
        <f>N116/N120</f>
        <v>0.70135746606334837</v>
      </c>
      <c r="P116" s="12"/>
      <c r="Q116" s="42">
        <v>107</v>
      </c>
      <c r="R116" s="39">
        <f>Q116/Q120</f>
        <v>0.68152866242038213</v>
      </c>
      <c r="S116" s="12"/>
      <c r="T116" s="42">
        <v>95</v>
      </c>
      <c r="U116" s="39">
        <f>T116/T120</f>
        <v>0.74803149606299213</v>
      </c>
      <c r="V116" s="12"/>
      <c r="W116" s="42">
        <v>81</v>
      </c>
      <c r="X116" s="39">
        <f>W116/W120</f>
        <v>0.5436241610738255</v>
      </c>
      <c r="Y116" s="12"/>
      <c r="Z116" s="42">
        <v>51</v>
      </c>
      <c r="AA116" s="39">
        <f>Z116/Z120</f>
        <v>0.73913043478260865</v>
      </c>
      <c r="AB116" s="12"/>
      <c r="AC116" s="42">
        <v>337</v>
      </c>
      <c r="AD116" s="39">
        <f>AC116/AC120</f>
        <v>0.78190255220417637</v>
      </c>
      <c r="AF116" s="42">
        <v>166</v>
      </c>
      <c r="AG116" s="39">
        <f>AF116/AF120</f>
        <v>0.73777777777777775</v>
      </c>
    </row>
    <row r="117" spans="1:33" x14ac:dyDescent="0.2">
      <c r="B117" s="82"/>
      <c r="D117" s="2" t="s">
        <v>8</v>
      </c>
      <c r="E117" s="36">
        <v>669</v>
      </c>
      <c r="F117" s="32">
        <f>E117/E120</f>
        <v>0.24897655377744696</v>
      </c>
      <c r="H117" s="42">
        <v>169</v>
      </c>
      <c r="I117" s="39">
        <f>H117/H120</f>
        <v>0.21948051948051947</v>
      </c>
      <c r="K117" s="42">
        <v>126</v>
      </c>
      <c r="L117" s="39">
        <f>K117/K120</f>
        <v>0.26638477801268501</v>
      </c>
      <c r="M117" s="12"/>
      <c r="N117" s="42">
        <v>55</v>
      </c>
      <c r="O117" s="39">
        <f>N117/N120</f>
        <v>0.24886877828054299</v>
      </c>
      <c r="P117" s="12"/>
      <c r="Q117" s="42">
        <v>42</v>
      </c>
      <c r="R117" s="39">
        <f>Q117/Q120</f>
        <v>0.26751592356687898</v>
      </c>
      <c r="S117" s="12"/>
      <c r="T117" s="42">
        <v>23</v>
      </c>
      <c r="U117" s="39">
        <f>T117/T120</f>
        <v>0.18110236220472442</v>
      </c>
      <c r="V117" s="12"/>
      <c r="W117" s="42">
        <v>40</v>
      </c>
      <c r="X117" s="39">
        <f>W117/W120</f>
        <v>0.26845637583892618</v>
      </c>
      <c r="Y117" s="12"/>
      <c r="Z117" s="42">
        <v>14</v>
      </c>
      <c r="AA117" s="39">
        <f>Z117/Z120</f>
        <v>0.20289855072463769</v>
      </c>
      <c r="AB117" s="12"/>
      <c r="AC117" s="42">
        <v>75</v>
      </c>
      <c r="AD117" s="39">
        <f>AC117/AC120</f>
        <v>0.1740139211136891</v>
      </c>
      <c r="AF117" s="42">
        <v>52</v>
      </c>
      <c r="AG117" s="39">
        <f>AF117/AF120</f>
        <v>0.2311111111111111</v>
      </c>
    </row>
    <row r="118" spans="1:33" x14ac:dyDescent="0.2">
      <c r="B118" s="82"/>
      <c r="D118" s="2" t="s">
        <v>9</v>
      </c>
      <c r="E118" s="36">
        <v>161</v>
      </c>
      <c r="F118" s="32">
        <f>E118/E120</f>
        <v>5.9918124302195758E-2</v>
      </c>
      <c r="H118" s="42">
        <v>45</v>
      </c>
      <c r="I118" s="39">
        <f>H118/H120</f>
        <v>5.844155844155844E-2</v>
      </c>
      <c r="K118" s="42">
        <v>34</v>
      </c>
      <c r="L118" s="39">
        <f>K118/K120</f>
        <v>7.1881606765327691E-2</v>
      </c>
      <c r="M118" s="12"/>
      <c r="N118" s="42">
        <v>8</v>
      </c>
      <c r="O118" s="39">
        <f>N118/N120</f>
        <v>3.6199095022624438E-2</v>
      </c>
      <c r="P118" s="12"/>
      <c r="Q118" s="42">
        <v>5</v>
      </c>
      <c r="R118" s="39">
        <f>Q118/Q120</f>
        <v>3.1847133757961783E-2</v>
      </c>
      <c r="S118" s="12"/>
      <c r="T118" s="42">
        <v>9</v>
      </c>
      <c r="U118" s="39">
        <f>T118/T120</f>
        <v>7.0866141732283464E-2</v>
      </c>
      <c r="V118" s="12"/>
      <c r="W118" s="42">
        <v>14</v>
      </c>
      <c r="X118" s="39">
        <f>W118/W120</f>
        <v>9.3959731543624164E-2</v>
      </c>
      <c r="Y118" s="12"/>
      <c r="Z118" s="42">
        <v>3</v>
      </c>
      <c r="AA118" s="39">
        <f>Z118/Z120</f>
        <v>4.3478260869565216E-2</v>
      </c>
      <c r="AB118" s="12"/>
      <c r="AC118" s="42">
        <v>12</v>
      </c>
      <c r="AD118" s="39">
        <f>AC118/AC120</f>
        <v>2.7842227378190254E-2</v>
      </c>
      <c r="AF118" s="42">
        <v>7</v>
      </c>
      <c r="AG118" s="39">
        <f>AF118/AF120</f>
        <v>3.111111111111111E-2</v>
      </c>
    </row>
    <row r="119" spans="1:33" x14ac:dyDescent="0.2">
      <c r="B119" s="82"/>
      <c r="D119" s="2" t="s">
        <v>10</v>
      </c>
      <c r="E119" s="36">
        <v>67</v>
      </c>
      <c r="F119" s="32">
        <f>E119/E120</f>
        <v>2.4934871604019353E-2</v>
      </c>
      <c r="H119" s="42">
        <v>21</v>
      </c>
      <c r="I119" s="39">
        <f>H119/H120</f>
        <v>2.7272727272727271E-2</v>
      </c>
      <c r="K119" s="42">
        <v>24</v>
      </c>
      <c r="L119" s="39">
        <f>K119/K120</f>
        <v>5.0739957716701901E-2</v>
      </c>
      <c r="M119" s="12"/>
      <c r="N119" s="42">
        <v>3</v>
      </c>
      <c r="O119" s="39">
        <f>N119/N120</f>
        <v>1.3574660633484163E-2</v>
      </c>
      <c r="P119" s="12"/>
      <c r="Q119" s="42">
        <v>3</v>
      </c>
      <c r="R119" s="39">
        <f>Q119/Q120</f>
        <v>1.9108280254777069E-2</v>
      </c>
      <c r="S119" s="12"/>
      <c r="T119" s="42">
        <v>0</v>
      </c>
      <c r="U119" s="39">
        <f>T119/T120</f>
        <v>0</v>
      </c>
      <c r="V119" s="12"/>
      <c r="W119" s="42">
        <v>14</v>
      </c>
      <c r="X119" s="39">
        <f>W119/W120</f>
        <v>9.3959731543624164E-2</v>
      </c>
      <c r="Y119" s="12"/>
      <c r="Z119" s="42">
        <v>1</v>
      </c>
      <c r="AA119" s="39">
        <f>Z119/Z120</f>
        <v>1.4492753623188406E-2</v>
      </c>
      <c r="AB119" s="12"/>
      <c r="AC119" s="42">
        <v>7</v>
      </c>
      <c r="AD119" s="39">
        <f>AC119/AC120</f>
        <v>1.6241299303944315E-2</v>
      </c>
      <c r="AF119" s="42">
        <v>0</v>
      </c>
      <c r="AG119" s="39">
        <f>AF119/AF120</f>
        <v>0</v>
      </c>
    </row>
    <row r="120" spans="1:33" ht="15" x14ac:dyDescent="0.25">
      <c r="B120" s="82"/>
      <c r="D120" s="11" t="s">
        <v>64</v>
      </c>
      <c r="E120" s="68">
        <f>SUM(E116:E119)</f>
        <v>2687</v>
      </c>
      <c r="F120" s="69">
        <f>E120/E120</f>
        <v>1</v>
      </c>
      <c r="H120" s="74">
        <f>SUM(H116:H119)</f>
        <v>770</v>
      </c>
      <c r="I120" s="73">
        <f>SUM(I116:I119)</f>
        <v>0.99999999999999989</v>
      </c>
      <c r="K120" s="74">
        <f>SUM(K116:K119)</f>
        <v>473</v>
      </c>
      <c r="L120" s="73">
        <f>SUM(L116:L119)</f>
        <v>1</v>
      </c>
      <c r="M120" s="12"/>
      <c r="N120" s="74">
        <f>SUM(N116:N119)</f>
        <v>221</v>
      </c>
      <c r="O120" s="73">
        <f>SUM(O116:O119)</f>
        <v>0.99999999999999989</v>
      </c>
      <c r="P120" s="12"/>
      <c r="Q120" s="74">
        <f>SUM(Q116:Q119)</f>
        <v>157</v>
      </c>
      <c r="R120" s="73">
        <f>SUM(R116:R119)</f>
        <v>1</v>
      </c>
      <c r="S120" s="12"/>
      <c r="T120" s="74">
        <f>SUM(T116:T119)</f>
        <v>127</v>
      </c>
      <c r="U120" s="73">
        <f>SUM(U116:U119)</f>
        <v>1</v>
      </c>
      <c r="V120" s="12"/>
      <c r="W120" s="74">
        <f>SUM(W116:W119)</f>
        <v>149</v>
      </c>
      <c r="X120" s="73">
        <f>SUM(X116:X119)</f>
        <v>1</v>
      </c>
      <c r="Y120" s="12"/>
      <c r="Z120" s="74">
        <f>SUM(Z116:Z119)</f>
        <v>69</v>
      </c>
      <c r="AA120" s="73">
        <f>SUM(AA116:AA119)</f>
        <v>0.99999999999999989</v>
      </c>
      <c r="AB120" s="12"/>
      <c r="AC120" s="74">
        <f>SUM(AC116:AC119)</f>
        <v>431</v>
      </c>
      <c r="AD120" s="73">
        <f>SUM(AD116:AD119)</f>
        <v>1</v>
      </c>
      <c r="AF120" s="74">
        <f>SUM(AF116:AF119)</f>
        <v>225</v>
      </c>
      <c r="AG120" s="73">
        <f>SUM(AG116:AG119)</f>
        <v>1</v>
      </c>
    </row>
    <row r="121" spans="1:33" x14ac:dyDescent="0.2">
      <c r="B121" s="24"/>
      <c r="E121" s="31"/>
      <c r="F121" s="32"/>
      <c r="H121" s="41"/>
      <c r="I121" s="39"/>
      <c r="K121" s="41"/>
      <c r="L121" s="39"/>
      <c r="M121" s="12"/>
      <c r="N121" s="41"/>
      <c r="O121" s="39"/>
      <c r="P121" s="12"/>
      <c r="Q121" s="41"/>
      <c r="R121" s="39"/>
      <c r="S121" s="12"/>
      <c r="T121" s="41"/>
      <c r="U121" s="39"/>
      <c r="V121" s="12"/>
      <c r="W121" s="41"/>
      <c r="X121" s="39"/>
      <c r="Y121" s="12"/>
      <c r="Z121" s="41"/>
      <c r="AA121" s="39"/>
      <c r="AB121" s="12"/>
      <c r="AC121" s="41"/>
      <c r="AD121" s="39"/>
      <c r="AF121" s="41"/>
      <c r="AG121" s="39"/>
    </row>
    <row r="122" spans="1:33" x14ac:dyDescent="0.2">
      <c r="A122" s="19" t="s">
        <v>85</v>
      </c>
      <c r="B122" s="82" t="s">
        <v>42</v>
      </c>
      <c r="D122" s="2" t="s">
        <v>7</v>
      </c>
      <c r="E122" s="36">
        <v>1870</v>
      </c>
      <c r="F122" s="32">
        <f>E122/E126</f>
        <v>0.69594343133606251</v>
      </c>
      <c r="H122" s="42">
        <v>533</v>
      </c>
      <c r="I122" s="39">
        <f>H122/H126</f>
        <v>0.69220779220779216</v>
      </c>
      <c r="K122" s="42">
        <v>304</v>
      </c>
      <c r="L122" s="39">
        <f>K122/K126</f>
        <v>0.64270613107822405</v>
      </c>
      <c r="M122" s="12"/>
      <c r="N122" s="42">
        <v>158</v>
      </c>
      <c r="O122" s="39">
        <f>N122/N126</f>
        <v>0.71493212669683259</v>
      </c>
      <c r="P122" s="12"/>
      <c r="Q122" s="42">
        <v>110</v>
      </c>
      <c r="R122" s="39">
        <f>Q122/Q126</f>
        <v>0.70063694267515919</v>
      </c>
      <c r="S122" s="12"/>
      <c r="T122" s="42">
        <v>91</v>
      </c>
      <c r="U122" s="39">
        <f>T122/T126</f>
        <v>0.71653543307086609</v>
      </c>
      <c r="V122" s="12"/>
      <c r="W122" s="42">
        <v>90</v>
      </c>
      <c r="X122" s="39">
        <f>W122/W126</f>
        <v>0.60402684563758391</v>
      </c>
      <c r="Y122" s="12"/>
      <c r="Z122" s="42">
        <v>51</v>
      </c>
      <c r="AA122" s="39">
        <f>Z122/Z126</f>
        <v>0.73913043478260865</v>
      </c>
      <c r="AB122" s="12"/>
      <c r="AC122" s="42">
        <v>318</v>
      </c>
      <c r="AD122" s="39">
        <f>AC122/AC126</f>
        <v>0.73781902552204182</v>
      </c>
      <c r="AF122" s="42">
        <v>164</v>
      </c>
      <c r="AG122" s="39">
        <f>AF122/AF126</f>
        <v>0.72888888888888892</v>
      </c>
    </row>
    <row r="123" spans="1:33" x14ac:dyDescent="0.2">
      <c r="B123" s="82"/>
      <c r="D123" s="2" t="s">
        <v>8</v>
      </c>
      <c r="E123" s="36">
        <v>637</v>
      </c>
      <c r="F123" s="32">
        <f>E123/E126</f>
        <v>0.23706736136955714</v>
      </c>
      <c r="H123" s="42">
        <v>175</v>
      </c>
      <c r="I123" s="39">
        <f>H123/H126</f>
        <v>0.22727272727272727</v>
      </c>
      <c r="K123" s="42">
        <v>121</v>
      </c>
      <c r="L123" s="39">
        <f>K123/K126</f>
        <v>0.2558139534883721</v>
      </c>
      <c r="M123" s="12"/>
      <c r="N123" s="42">
        <v>45</v>
      </c>
      <c r="O123" s="39">
        <f>N123/N126</f>
        <v>0.20361990950226244</v>
      </c>
      <c r="P123" s="12"/>
      <c r="Q123" s="42">
        <v>38</v>
      </c>
      <c r="R123" s="39">
        <f>Q123/Q126</f>
        <v>0.24203821656050956</v>
      </c>
      <c r="S123" s="12"/>
      <c r="T123" s="42">
        <v>29</v>
      </c>
      <c r="U123" s="39">
        <f>T123/T126</f>
        <v>0.2283464566929134</v>
      </c>
      <c r="V123" s="12"/>
      <c r="W123" s="42">
        <v>38</v>
      </c>
      <c r="X123" s="39">
        <f>W123/W126</f>
        <v>0.25503355704697989</v>
      </c>
      <c r="Y123" s="12"/>
      <c r="Z123" s="42">
        <v>13</v>
      </c>
      <c r="AA123" s="39">
        <f>Z123/Z126</f>
        <v>0.18840579710144928</v>
      </c>
      <c r="AB123" s="12"/>
      <c r="AC123" s="42">
        <v>81</v>
      </c>
      <c r="AD123" s="39">
        <f>AC123/AC126</f>
        <v>0.18793503480278423</v>
      </c>
      <c r="AF123" s="42">
        <v>56</v>
      </c>
      <c r="AG123" s="39">
        <f>AF123/AF126</f>
        <v>0.24888888888888888</v>
      </c>
    </row>
    <row r="124" spans="1:33" x14ac:dyDescent="0.2">
      <c r="B124" s="82"/>
      <c r="D124" s="2" t="s">
        <v>9</v>
      </c>
      <c r="E124" s="36">
        <v>130</v>
      </c>
      <c r="F124" s="32">
        <f>E124/E126</f>
        <v>4.8381094157052475E-2</v>
      </c>
      <c r="H124" s="42">
        <v>42</v>
      </c>
      <c r="I124" s="39">
        <f>H124/H126</f>
        <v>5.4545454545454543E-2</v>
      </c>
      <c r="K124" s="42">
        <v>24</v>
      </c>
      <c r="L124" s="39">
        <f>K124/K126</f>
        <v>5.0739957716701901E-2</v>
      </c>
      <c r="M124" s="12"/>
      <c r="N124" s="42">
        <v>16</v>
      </c>
      <c r="O124" s="39">
        <f>N124/N126</f>
        <v>7.2398190045248875E-2</v>
      </c>
      <c r="P124" s="12"/>
      <c r="Q124" s="42">
        <v>6</v>
      </c>
      <c r="R124" s="39">
        <f>Q124/Q126</f>
        <v>3.8216560509554139E-2</v>
      </c>
      <c r="S124" s="12"/>
      <c r="T124" s="42">
        <v>6</v>
      </c>
      <c r="U124" s="39">
        <f>T124/T126</f>
        <v>4.7244094488188976E-2</v>
      </c>
      <c r="V124" s="12"/>
      <c r="W124" s="42">
        <v>14</v>
      </c>
      <c r="X124" s="39">
        <f>W124/W126</f>
        <v>9.3959731543624164E-2</v>
      </c>
      <c r="Y124" s="12"/>
      <c r="Z124" s="42">
        <v>5</v>
      </c>
      <c r="AA124" s="39">
        <f>Z124/Z126</f>
        <v>7.2463768115942032E-2</v>
      </c>
      <c r="AB124" s="12"/>
      <c r="AC124" s="42">
        <v>23</v>
      </c>
      <c r="AD124" s="39">
        <f>AC124/AC126</f>
        <v>5.336426914153132E-2</v>
      </c>
      <c r="AF124" s="42">
        <v>4</v>
      </c>
      <c r="AG124" s="39">
        <f>AF124/AF126</f>
        <v>1.7777777777777778E-2</v>
      </c>
    </row>
    <row r="125" spans="1:33" x14ac:dyDescent="0.2">
      <c r="B125" s="82"/>
      <c r="D125" s="2" t="s">
        <v>10</v>
      </c>
      <c r="E125" s="36">
        <v>50</v>
      </c>
      <c r="F125" s="32">
        <f>E125/E126</f>
        <v>1.8608113137327874E-2</v>
      </c>
      <c r="H125" s="42">
        <v>20</v>
      </c>
      <c r="I125" s="39">
        <f>H125/H126</f>
        <v>2.5974025974025976E-2</v>
      </c>
      <c r="K125" s="42">
        <v>24</v>
      </c>
      <c r="L125" s="39">
        <f>K125/K126</f>
        <v>5.0739957716701901E-2</v>
      </c>
      <c r="M125" s="12"/>
      <c r="N125" s="42">
        <v>2</v>
      </c>
      <c r="O125" s="39">
        <f>N125/N126</f>
        <v>9.0497737556561094E-3</v>
      </c>
      <c r="P125" s="12"/>
      <c r="Q125" s="42">
        <v>3</v>
      </c>
      <c r="R125" s="39">
        <f>Q125/Q126</f>
        <v>1.9108280254777069E-2</v>
      </c>
      <c r="S125" s="12"/>
      <c r="T125" s="42">
        <v>1</v>
      </c>
      <c r="U125" s="39">
        <f>T125/T126</f>
        <v>7.874015748031496E-3</v>
      </c>
      <c r="V125" s="12"/>
      <c r="W125" s="42">
        <v>7</v>
      </c>
      <c r="X125" s="39">
        <f>W125/W126</f>
        <v>4.6979865771812082E-2</v>
      </c>
      <c r="Y125" s="12"/>
      <c r="Z125" s="42">
        <v>0</v>
      </c>
      <c r="AA125" s="39">
        <f>Z125/Z126</f>
        <v>0</v>
      </c>
      <c r="AB125" s="12"/>
      <c r="AC125" s="42">
        <v>9</v>
      </c>
      <c r="AD125" s="39">
        <f>AC125/AC126</f>
        <v>2.0881670533642691E-2</v>
      </c>
      <c r="AF125" s="42">
        <v>1</v>
      </c>
      <c r="AG125" s="39">
        <f>AF125/AF126</f>
        <v>4.4444444444444444E-3</v>
      </c>
    </row>
    <row r="126" spans="1:33" ht="15" x14ac:dyDescent="0.25">
      <c r="B126" s="82"/>
      <c r="D126" s="11" t="s">
        <v>64</v>
      </c>
      <c r="E126" s="68">
        <f>SUM(E122:E125)</f>
        <v>2687</v>
      </c>
      <c r="F126" s="69">
        <f>E126/E126</f>
        <v>1</v>
      </c>
      <c r="H126" s="74">
        <f>SUM(H122:H125)</f>
        <v>770</v>
      </c>
      <c r="I126" s="73">
        <f>SUM(I122:I125)</f>
        <v>1</v>
      </c>
      <c r="K126" s="74">
        <f>SUM(K122:K125)</f>
        <v>473</v>
      </c>
      <c r="L126" s="73">
        <f>SUM(L122:L125)</f>
        <v>1</v>
      </c>
      <c r="M126" s="12"/>
      <c r="N126" s="74">
        <f>SUM(N122:N125)</f>
        <v>221</v>
      </c>
      <c r="O126" s="73">
        <f>SUM(O122:O125)</f>
        <v>1</v>
      </c>
      <c r="P126" s="12"/>
      <c r="Q126" s="74">
        <f>SUM(Q122:Q125)</f>
        <v>157</v>
      </c>
      <c r="R126" s="73">
        <f>SUM(R122:R125)</f>
        <v>1</v>
      </c>
      <c r="S126" s="12"/>
      <c r="T126" s="74">
        <f>SUM(T122:T125)</f>
        <v>127</v>
      </c>
      <c r="U126" s="73">
        <f>SUM(U122:U125)</f>
        <v>1</v>
      </c>
      <c r="V126" s="12"/>
      <c r="W126" s="74">
        <f>SUM(W122:W125)</f>
        <v>149</v>
      </c>
      <c r="X126" s="73">
        <f>SUM(X122:X125)</f>
        <v>1</v>
      </c>
      <c r="Y126" s="12"/>
      <c r="Z126" s="74">
        <f>SUM(Z122:Z125)</f>
        <v>69</v>
      </c>
      <c r="AA126" s="73">
        <f>SUM(AA122:AA125)</f>
        <v>0.99999999999999989</v>
      </c>
      <c r="AB126" s="12"/>
      <c r="AC126" s="74">
        <f>SUM(AC122:AC125)</f>
        <v>431</v>
      </c>
      <c r="AD126" s="73">
        <f>SUM(AD122:AD125)</f>
        <v>1</v>
      </c>
      <c r="AF126" s="74">
        <f>SUM(AF122:AF125)</f>
        <v>225</v>
      </c>
      <c r="AG126" s="73">
        <f>SUM(AG122:AG125)</f>
        <v>1</v>
      </c>
    </row>
    <row r="127" spans="1:33" x14ac:dyDescent="0.2">
      <c r="B127" s="24"/>
      <c r="E127" s="31"/>
      <c r="F127" s="32"/>
      <c r="H127" s="41"/>
      <c r="I127" s="39"/>
      <c r="K127" s="41"/>
      <c r="L127" s="39"/>
      <c r="M127" s="12"/>
      <c r="N127" s="41"/>
      <c r="O127" s="39"/>
      <c r="P127" s="12"/>
      <c r="Q127" s="41"/>
      <c r="R127" s="39"/>
      <c r="S127" s="12"/>
      <c r="T127" s="41"/>
      <c r="U127" s="39"/>
      <c r="V127" s="12"/>
      <c r="W127" s="41"/>
      <c r="X127" s="39"/>
      <c r="Y127" s="12"/>
      <c r="Z127" s="41"/>
      <c r="AA127" s="39"/>
      <c r="AB127" s="12"/>
      <c r="AC127" s="41"/>
      <c r="AD127" s="39"/>
      <c r="AF127" s="41"/>
      <c r="AG127" s="39"/>
    </row>
    <row r="128" spans="1:33" x14ac:dyDescent="0.2">
      <c r="A128" s="19" t="s">
        <v>86</v>
      </c>
      <c r="B128" s="82" t="s">
        <v>43</v>
      </c>
      <c r="D128" s="2" t="s">
        <v>7</v>
      </c>
      <c r="E128" s="36">
        <v>1822</v>
      </c>
      <c r="F128" s="32">
        <v>0.65</v>
      </c>
      <c r="H128" s="42">
        <v>550</v>
      </c>
      <c r="I128" s="39">
        <f>H128/H132</f>
        <v>0.7142857142857143</v>
      </c>
      <c r="K128" s="42">
        <v>281</v>
      </c>
      <c r="L128" s="39">
        <f>K128/K132</f>
        <v>0.59408033826638473</v>
      </c>
      <c r="M128" s="16"/>
      <c r="N128" s="42">
        <v>152</v>
      </c>
      <c r="O128" s="39">
        <f>N128/N132</f>
        <v>0.68778280542986425</v>
      </c>
      <c r="P128" s="12"/>
      <c r="Q128" s="42">
        <v>115</v>
      </c>
      <c r="R128" s="39">
        <f>Q128/Q132</f>
        <v>0.73248407643312097</v>
      </c>
      <c r="S128" s="12"/>
      <c r="T128" s="42">
        <v>83</v>
      </c>
      <c r="U128" s="39">
        <f>T128/T132</f>
        <v>0.65354330708661412</v>
      </c>
      <c r="V128" s="12"/>
      <c r="W128" s="42">
        <v>89</v>
      </c>
      <c r="X128" s="39">
        <f>W128/W132</f>
        <v>0.59731543624161076</v>
      </c>
      <c r="Y128" s="12"/>
      <c r="Z128" s="42">
        <v>44</v>
      </c>
      <c r="AA128" s="39">
        <f>Z128/Z132</f>
        <v>0.6376811594202898</v>
      </c>
      <c r="AB128" s="12"/>
      <c r="AC128" s="42">
        <v>337</v>
      </c>
      <c r="AD128" s="39">
        <f>AC128/AC132</f>
        <v>0.78190255220417637</v>
      </c>
      <c r="AF128" s="42">
        <v>161</v>
      </c>
      <c r="AG128" s="39">
        <f>AF128/AF132</f>
        <v>0.7155555555555555</v>
      </c>
    </row>
    <row r="129" spans="1:33" x14ac:dyDescent="0.2">
      <c r="B129" s="82"/>
      <c r="D129" s="2" t="s">
        <v>8</v>
      </c>
      <c r="E129" s="36">
        <v>698</v>
      </c>
      <c r="F129" s="32">
        <v>0.27</v>
      </c>
      <c r="H129" s="42">
        <v>172</v>
      </c>
      <c r="I129" s="39">
        <f>H129/H132</f>
        <v>0.22337662337662337</v>
      </c>
      <c r="K129" s="42">
        <v>128</v>
      </c>
      <c r="L129" s="39">
        <f>K129/K132</f>
        <v>0.27061310782241016</v>
      </c>
      <c r="M129" s="16"/>
      <c r="N129" s="42">
        <v>55</v>
      </c>
      <c r="O129" s="39">
        <f>N129/N132</f>
        <v>0.24886877828054299</v>
      </c>
      <c r="P129" s="12"/>
      <c r="Q129" s="42">
        <v>34</v>
      </c>
      <c r="R129" s="39">
        <f>Q129/Q132</f>
        <v>0.21656050955414013</v>
      </c>
      <c r="S129" s="12"/>
      <c r="T129" s="42">
        <v>33</v>
      </c>
      <c r="U129" s="39">
        <f>T129/T132</f>
        <v>0.25984251968503935</v>
      </c>
      <c r="V129" s="12"/>
      <c r="W129" s="42">
        <v>45</v>
      </c>
      <c r="X129" s="39">
        <f>W129/W132</f>
        <v>0.30201342281879195</v>
      </c>
      <c r="Y129" s="12"/>
      <c r="Z129" s="42">
        <v>20</v>
      </c>
      <c r="AA129" s="39">
        <f>Z129/Z132</f>
        <v>0.28985507246376813</v>
      </c>
      <c r="AB129" s="12"/>
      <c r="AC129" s="42">
        <v>85</v>
      </c>
      <c r="AD129" s="39">
        <f>AC129/AC132</f>
        <v>0.19721577726218098</v>
      </c>
      <c r="AF129" s="42">
        <v>58</v>
      </c>
      <c r="AG129" s="39">
        <f>AF129/AF132</f>
        <v>0.25777777777777777</v>
      </c>
    </row>
    <row r="130" spans="1:33" x14ac:dyDescent="0.2">
      <c r="B130" s="82"/>
      <c r="D130" s="2" t="s">
        <v>9</v>
      </c>
      <c r="E130" s="36">
        <v>117</v>
      </c>
      <c r="F130" s="32">
        <v>5.9008654602675056E-2</v>
      </c>
      <c r="H130" s="42">
        <v>29</v>
      </c>
      <c r="I130" s="39">
        <f>H130/H132</f>
        <v>3.7662337662337661E-2</v>
      </c>
      <c r="K130" s="42">
        <v>43</v>
      </c>
      <c r="L130" s="39">
        <f>K130/K132</f>
        <v>9.0909090909090912E-2</v>
      </c>
      <c r="M130" s="16"/>
      <c r="N130" s="42">
        <v>12</v>
      </c>
      <c r="O130" s="39">
        <f>N130/N132</f>
        <v>5.4298642533936653E-2</v>
      </c>
      <c r="P130" s="12"/>
      <c r="Q130" s="42">
        <v>6</v>
      </c>
      <c r="R130" s="39">
        <f>Q130/Q132</f>
        <v>3.8216560509554139E-2</v>
      </c>
      <c r="S130" s="12"/>
      <c r="T130" s="42">
        <v>9</v>
      </c>
      <c r="U130" s="39">
        <f>T130/T132</f>
        <v>7.0866141732283464E-2</v>
      </c>
      <c r="V130" s="12"/>
      <c r="W130" s="42">
        <v>6</v>
      </c>
      <c r="X130" s="39">
        <f>W130/W132</f>
        <v>4.0268456375838924E-2</v>
      </c>
      <c r="Y130" s="12"/>
      <c r="Z130" s="42">
        <v>4</v>
      </c>
      <c r="AA130" s="39">
        <f>Z130/Z132</f>
        <v>5.7971014492753624E-2</v>
      </c>
      <c r="AB130" s="12"/>
      <c r="AC130" s="42">
        <v>6</v>
      </c>
      <c r="AD130" s="39">
        <f>AC130/AC132</f>
        <v>1.3921113689095127E-2</v>
      </c>
      <c r="AF130" s="42">
        <v>3</v>
      </c>
      <c r="AG130" s="39">
        <f>AF130/AF132</f>
        <v>1.3333333333333334E-2</v>
      </c>
    </row>
    <row r="131" spans="1:33" x14ac:dyDescent="0.2">
      <c r="B131" s="82"/>
      <c r="D131" s="2" t="s">
        <v>10</v>
      </c>
      <c r="E131" s="36">
        <v>50</v>
      </c>
      <c r="F131" s="32">
        <v>0.02</v>
      </c>
      <c r="H131" s="42">
        <v>19</v>
      </c>
      <c r="I131" s="39">
        <f>H131/H132</f>
        <v>2.4675324675324677E-2</v>
      </c>
      <c r="K131" s="42">
        <v>21</v>
      </c>
      <c r="L131" s="39">
        <f>K131/K132</f>
        <v>4.4397463002114168E-2</v>
      </c>
      <c r="M131" s="16"/>
      <c r="N131" s="42">
        <v>2</v>
      </c>
      <c r="O131" s="39">
        <f>N131/N132</f>
        <v>9.0497737556561094E-3</v>
      </c>
      <c r="P131" s="12"/>
      <c r="Q131" s="42">
        <v>2</v>
      </c>
      <c r="R131" s="39">
        <f>Q131/Q132</f>
        <v>1.2738853503184714E-2</v>
      </c>
      <c r="S131" s="12"/>
      <c r="T131" s="42">
        <v>2</v>
      </c>
      <c r="U131" s="39">
        <f>T131/T132</f>
        <v>1.5748031496062992E-2</v>
      </c>
      <c r="V131" s="12"/>
      <c r="W131" s="42">
        <v>9</v>
      </c>
      <c r="X131" s="39">
        <f>W131/W132</f>
        <v>6.0402684563758392E-2</v>
      </c>
      <c r="Y131" s="12"/>
      <c r="Z131" s="42">
        <v>1</v>
      </c>
      <c r="AA131" s="39">
        <f>Z131/Z132</f>
        <v>1.4492753623188406E-2</v>
      </c>
      <c r="AB131" s="12"/>
      <c r="AC131" s="42">
        <v>3</v>
      </c>
      <c r="AD131" s="39">
        <f>AC131/AC132</f>
        <v>6.9605568445475635E-3</v>
      </c>
      <c r="AF131" s="42">
        <v>3</v>
      </c>
      <c r="AG131" s="39">
        <f>AF131/AF132</f>
        <v>1.3333333333333334E-2</v>
      </c>
    </row>
    <row r="132" spans="1:33" ht="15" x14ac:dyDescent="0.25">
      <c r="B132" s="82"/>
      <c r="D132" s="11" t="s">
        <v>64</v>
      </c>
      <c r="E132" s="68">
        <f>SUM(E128:E131)</f>
        <v>2687</v>
      </c>
      <c r="F132" s="69">
        <v>1</v>
      </c>
      <c r="H132" s="74">
        <f>SUM(H128:H131)</f>
        <v>770</v>
      </c>
      <c r="I132" s="73">
        <f>SUM(I128:I131)</f>
        <v>0.99999999999999989</v>
      </c>
      <c r="K132" s="74">
        <f>SUM(K128:K131)</f>
        <v>473</v>
      </c>
      <c r="L132" s="73">
        <f>SUM(L128:L131)</f>
        <v>1</v>
      </c>
      <c r="M132" s="16"/>
      <c r="N132" s="74">
        <f>SUM(N128:N131)</f>
        <v>221</v>
      </c>
      <c r="O132" s="73">
        <f>SUM(O128:O131)</f>
        <v>1</v>
      </c>
      <c r="P132" s="12"/>
      <c r="Q132" s="74">
        <f>SUM(Q128:Q131)</f>
        <v>157</v>
      </c>
      <c r="R132" s="73">
        <f>SUM(R128:R131)</f>
        <v>1</v>
      </c>
      <c r="S132" s="12"/>
      <c r="T132" s="74">
        <f>SUM(T128:T131)</f>
        <v>127</v>
      </c>
      <c r="U132" s="73">
        <f>SUM(U128:U131)</f>
        <v>0.99999999999999989</v>
      </c>
      <c r="V132" s="12"/>
      <c r="W132" s="74">
        <f>SUM(W128:W131)</f>
        <v>149</v>
      </c>
      <c r="X132" s="73">
        <f>SUM(X128:X131)</f>
        <v>1</v>
      </c>
      <c r="Y132" s="12"/>
      <c r="Z132" s="74">
        <f>SUM(Z128:Z131)</f>
        <v>69</v>
      </c>
      <c r="AA132" s="73">
        <f>SUM(AA128:AA131)</f>
        <v>0.99999999999999989</v>
      </c>
      <c r="AB132" s="12"/>
      <c r="AC132" s="74">
        <f>SUM(AC128:AC131)</f>
        <v>431</v>
      </c>
      <c r="AD132" s="73">
        <f>SUM(AD128:AD131)</f>
        <v>1</v>
      </c>
      <c r="AF132" s="74">
        <f>SUM(AF128:AF131)</f>
        <v>225</v>
      </c>
      <c r="AG132" s="73">
        <f>SUM(AG128:AG131)</f>
        <v>0.99999999999999989</v>
      </c>
    </row>
    <row r="133" spans="1:33" x14ac:dyDescent="0.2">
      <c r="B133" s="24"/>
      <c r="E133" s="31"/>
      <c r="F133" s="32"/>
      <c r="H133" s="41"/>
      <c r="I133" s="39"/>
      <c r="K133" s="41"/>
      <c r="L133" s="39"/>
      <c r="M133" s="12"/>
      <c r="N133" s="41"/>
      <c r="O133" s="39"/>
      <c r="P133" s="12"/>
      <c r="Q133" s="41"/>
      <c r="R133" s="39"/>
      <c r="S133" s="12"/>
      <c r="T133" s="41"/>
      <c r="U133" s="39"/>
      <c r="V133" s="12"/>
      <c r="W133" s="41"/>
      <c r="X133" s="39"/>
      <c r="Y133" s="12"/>
      <c r="Z133" s="41"/>
      <c r="AA133" s="39"/>
      <c r="AB133" s="12"/>
      <c r="AC133" s="41"/>
      <c r="AD133" s="39"/>
      <c r="AF133" s="41"/>
      <c r="AG133" s="39"/>
    </row>
    <row r="134" spans="1:33" x14ac:dyDescent="0.2">
      <c r="A134" s="19" t="s">
        <v>87</v>
      </c>
      <c r="B134" s="82" t="s">
        <v>44</v>
      </c>
      <c r="D134" s="2" t="s">
        <v>7</v>
      </c>
      <c r="E134" s="36">
        <v>1933</v>
      </c>
      <c r="F134" s="32">
        <f>E134/E138</f>
        <v>0.71938965388909559</v>
      </c>
      <c r="H134" s="42">
        <v>595</v>
      </c>
      <c r="I134" s="39">
        <f>H134/H138</f>
        <v>0.77272727272727271</v>
      </c>
      <c r="K134" s="42">
        <v>290</v>
      </c>
      <c r="L134" s="39">
        <f>K134/K138</f>
        <v>0.61310782241014794</v>
      </c>
      <c r="M134" s="12"/>
      <c r="N134" s="42">
        <v>159</v>
      </c>
      <c r="O134" s="39">
        <f>N134/N138</f>
        <v>0.71945701357466063</v>
      </c>
      <c r="P134" s="12"/>
      <c r="Q134" s="42">
        <v>115</v>
      </c>
      <c r="R134" s="39">
        <f>Q134/Q138</f>
        <v>0.73248407643312097</v>
      </c>
      <c r="S134" s="12"/>
      <c r="T134" s="42">
        <v>92</v>
      </c>
      <c r="U134" s="39">
        <f>T134/T138</f>
        <v>0.72440944881889768</v>
      </c>
      <c r="V134" s="12"/>
      <c r="W134" s="42">
        <v>103</v>
      </c>
      <c r="X134" s="39">
        <f>W134/W138</f>
        <v>0.6912751677852349</v>
      </c>
      <c r="Y134" s="12"/>
      <c r="Z134" s="42">
        <v>53</v>
      </c>
      <c r="AA134" s="39">
        <f>Z134/Z138</f>
        <v>0.76811594202898548</v>
      </c>
      <c r="AB134" s="12"/>
      <c r="AC134" s="42">
        <v>358</v>
      </c>
      <c r="AD134" s="39">
        <f>AC134/AC138</f>
        <v>0.83062645011600933</v>
      </c>
      <c r="AF134" s="42">
        <v>169</v>
      </c>
      <c r="AG134" s="39">
        <f>AF134/AF138</f>
        <v>0.75111111111111106</v>
      </c>
    </row>
    <row r="135" spans="1:33" x14ac:dyDescent="0.2">
      <c r="B135" s="82"/>
      <c r="D135" s="2" t="s">
        <v>8</v>
      </c>
      <c r="E135" s="36">
        <v>582</v>
      </c>
      <c r="F135" s="32">
        <f>E135/E138</f>
        <v>0.21659843691849645</v>
      </c>
      <c r="H135" s="42">
        <v>134</v>
      </c>
      <c r="I135" s="39">
        <f>H135/H138</f>
        <v>0.17402597402597403</v>
      </c>
      <c r="K135" s="42">
        <v>118</v>
      </c>
      <c r="L135" s="39">
        <f>K135/K138</f>
        <v>0.24947145877378435</v>
      </c>
      <c r="M135" s="12"/>
      <c r="N135" s="42">
        <v>42</v>
      </c>
      <c r="O135" s="39">
        <f>N135/N138</f>
        <v>0.19004524886877827</v>
      </c>
      <c r="P135" s="12"/>
      <c r="Q135" s="42">
        <v>32</v>
      </c>
      <c r="R135" s="39">
        <f>Q135/Q138</f>
        <v>0.20382165605095542</v>
      </c>
      <c r="S135" s="12"/>
      <c r="T135" s="42">
        <v>25</v>
      </c>
      <c r="U135" s="39">
        <f>T135/T138</f>
        <v>0.19685039370078741</v>
      </c>
      <c r="V135" s="12"/>
      <c r="W135" s="42">
        <v>32</v>
      </c>
      <c r="X135" s="39">
        <f>W135/W138</f>
        <v>0.21476510067114093</v>
      </c>
      <c r="Y135" s="12"/>
      <c r="Z135" s="42">
        <v>11</v>
      </c>
      <c r="AA135" s="39">
        <f>Z135/Z138</f>
        <v>0.15942028985507245</v>
      </c>
      <c r="AB135" s="12"/>
      <c r="AC135" s="42">
        <v>62</v>
      </c>
      <c r="AD135" s="39">
        <f>AC135/AC138</f>
        <v>0.14385150812064965</v>
      </c>
      <c r="AF135" s="42">
        <v>52</v>
      </c>
      <c r="AG135" s="39">
        <f>AF135/AF138</f>
        <v>0.2311111111111111</v>
      </c>
    </row>
    <row r="136" spans="1:33" x14ac:dyDescent="0.2">
      <c r="B136" s="82"/>
      <c r="D136" s="2" t="s">
        <v>9</v>
      </c>
      <c r="E136" s="36">
        <v>121</v>
      </c>
      <c r="F136" s="32">
        <f>E136/E138</f>
        <v>4.5031633792333457E-2</v>
      </c>
      <c r="H136" s="42">
        <v>28</v>
      </c>
      <c r="I136" s="39">
        <f>H136/H138</f>
        <v>3.6363636363636362E-2</v>
      </c>
      <c r="K136" s="42">
        <v>39</v>
      </c>
      <c r="L136" s="39">
        <f>K136/K138</f>
        <v>8.2452431289640596E-2</v>
      </c>
      <c r="M136" s="12"/>
      <c r="N136" s="42">
        <v>14</v>
      </c>
      <c r="O136" s="39">
        <f>N136/N138</f>
        <v>6.3348416289592757E-2</v>
      </c>
      <c r="P136" s="12"/>
      <c r="Q136" s="42">
        <v>7</v>
      </c>
      <c r="R136" s="39">
        <f>Q136/Q138</f>
        <v>4.4585987261146494E-2</v>
      </c>
      <c r="S136" s="12"/>
      <c r="T136" s="42">
        <v>9</v>
      </c>
      <c r="U136" s="39">
        <f>T136/T138</f>
        <v>7.0866141732283464E-2</v>
      </c>
      <c r="V136" s="12"/>
      <c r="W136" s="42">
        <v>10</v>
      </c>
      <c r="X136" s="39">
        <f>W136/W138</f>
        <v>6.7114093959731544E-2</v>
      </c>
      <c r="Y136" s="12"/>
      <c r="Z136" s="42">
        <v>4</v>
      </c>
      <c r="AA136" s="39">
        <f>Z136/Z138</f>
        <v>5.7971014492753624E-2</v>
      </c>
      <c r="AB136" s="12"/>
      <c r="AC136" s="42">
        <v>8</v>
      </c>
      <c r="AD136" s="39">
        <f>AC136/AC138</f>
        <v>1.8561484918793503E-2</v>
      </c>
      <c r="AF136" s="42">
        <v>3</v>
      </c>
      <c r="AG136" s="39">
        <f>AF136/AF138</f>
        <v>1.3333333333333334E-2</v>
      </c>
    </row>
    <row r="137" spans="1:33" x14ac:dyDescent="0.2">
      <c r="B137" s="82"/>
      <c r="D137" s="2" t="s">
        <v>10</v>
      </c>
      <c r="E137" s="36">
        <v>51</v>
      </c>
      <c r="F137" s="32">
        <f>E137/E138</f>
        <v>1.8980275400074433E-2</v>
      </c>
      <c r="H137" s="42">
        <v>13</v>
      </c>
      <c r="I137" s="39">
        <f>H137/H138</f>
        <v>1.6883116883116882E-2</v>
      </c>
      <c r="K137" s="42">
        <v>26</v>
      </c>
      <c r="L137" s="39">
        <f>K137/K138</f>
        <v>5.4968287526427059E-2</v>
      </c>
      <c r="M137" s="12"/>
      <c r="N137" s="42">
        <v>6</v>
      </c>
      <c r="O137" s="39">
        <f>N137/N138</f>
        <v>2.7149321266968326E-2</v>
      </c>
      <c r="P137" s="12"/>
      <c r="Q137" s="42">
        <v>3</v>
      </c>
      <c r="R137" s="39">
        <f>Q137/Q138</f>
        <v>1.9108280254777069E-2</v>
      </c>
      <c r="S137" s="12"/>
      <c r="T137" s="42">
        <v>1</v>
      </c>
      <c r="U137" s="39">
        <f>T137/T138</f>
        <v>7.874015748031496E-3</v>
      </c>
      <c r="V137" s="12"/>
      <c r="W137" s="42">
        <v>4</v>
      </c>
      <c r="X137" s="39">
        <f>W137/W138</f>
        <v>2.6845637583892617E-2</v>
      </c>
      <c r="Y137" s="12"/>
      <c r="Z137" s="42">
        <v>1</v>
      </c>
      <c r="AA137" s="39">
        <f>Z137/Z138</f>
        <v>1.4492753623188406E-2</v>
      </c>
      <c r="AB137" s="12"/>
      <c r="AC137" s="42">
        <v>3</v>
      </c>
      <c r="AD137" s="39">
        <f>AC137/AC138</f>
        <v>6.9605568445475635E-3</v>
      </c>
      <c r="AF137" s="42">
        <v>1</v>
      </c>
      <c r="AG137" s="39">
        <f>AF137/AF138</f>
        <v>4.4444444444444444E-3</v>
      </c>
    </row>
    <row r="138" spans="1:33" ht="15" x14ac:dyDescent="0.25">
      <c r="B138" s="82"/>
      <c r="D138" s="11" t="s">
        <v>64</v>
      </c>
      <c r="E138" s="68">
        <f>SUM(E134:E137)</f>
        <v>2687</v>
      </c>
      <c r="F138" s="69">
        <f>E138/E138</f>
        <v>1</v>
      </c>
      <c r="H138" s="74">
        <f>SUM(H134:H137)</f>
        <v>770</v>
      </c>
      <c r="I138" s="73">
        <f>SUM(I134:I137)</f>
        <v>0.99999999999999989</v>
      </c>
      <c r="K138" s="74">
        <f>SUM(K134:K137)</f>
        <v>473</v>
      </c>
      <c r="L138" s="73">
        <f>SUM(L134:L137)</f>
        <v>1</v>
      </c>
      <c r="M138" s="12"/>
      <c r="N138" s="74">
        <f>SUM(N134:N137)</f>
        <v>221</v>
      </c>
      <c r="O138" s="73">
        <f>SUM(O134:O137)</f>
        <v>1</v>
      </c>
      <c r="P138" s="12"/>
      <c r="Q138" s="74">
        <f>SUM(Q134:Q137)</f>
        <v>157</v>
      </c>
      <c r="R138" s="73">
        <f>SUM(R134:R137)</f>
        <v>1</v>
      </c>
      <c r="S138" s="12"/>
      <c r="T138" s="74">
        <f>SUM(T134:T137)</f>
        <v>127</v>
      </c>
      <c r="U138" s="73">
        <f>SUM(U134:U137)</f>
        <v>1</v>
      </c>
      <c r="V138" s="12"/>
      <c r="W138" s="74">
        <f>SUM(W134:W137)</f>
        <v>149</v>
      </c>
      <c r="X138" s="73">
        <f>SUM(X134:X137)</f>
        <v>1</v>
      </c>
      <c r="Y138" s="12"/>
      <c r="Z138" s="74">
        <f>SUM(Z134:Z137)</f>
        <v>69</v>
      </c>
      <c r="AA138" s="73">
        <f>SUM(AA134:AA137)</f>
        <v>0.99999999999999989</v>
      </c>
      <c r="AB138" s="12"/>
      <c r="AC138" s="74">
        <f>SUM(AC134:AC137)</f>
        <v>431</v>
      </c>
      <c r="AD138" s="73">
        <f>SUM(AD134:AD137)</f>
        <v>1</v>
      </c>
      <c r="AF138" s="74">
        <f>SUM(AF134:AF137)</f>
        <v>225</v>
      </c>
      <c r="AG138" s="73">
        <f>SUM(AG134:AG137)</f>
        <v>0.99999999999999989</v>
      </c>
    </row>
    <row r="139" spans="1:33" x14ac:dyDescent="0.2">
      <c r="B139" s="24"/>
      <c r="E139" s="31"/>
      <c r="F139" s="32"/>
      <c r="H139" s="41"/>
      <c r="I139" s="39"/>
      <c r="K139" s="41"/>
      <c r="L139" s="39"/>
      <c r="M139" s="12"/>
      <c r="N139" s="41"/>
      <c r="O139" s="39"/>
      <c r="P139" s="12"/>
      <c r="Q139" s="41"/>
      <c r="R139" s="39"/>
      <c r="S139" s="12"/>
      <c r="T139" s="41"/>
      <c r="U139" s="39"/>
      <c r="V139" s="12"/>
      <c r="W139" s="41"/>
      <c r="X139" s="39"/>
      <c r="Y139" s="12"/>
      <c r="Z139" s="41"/>
      <c r="AA139" s="39"/>
      <c r="AB139" s="12"/>
      <c r="AC139" s="41"/>
      <c r="AD139" s="39"/>
      <c r="AF139" s="41"/>
      <c r="AG139" s="39"/>
    </row>
    <row r="140" spans="1:33" x14ac:dyDescent="0.2">
      <c r="A140" s="19" t="s">
        <v>88</v>
      </c>
      <c r="B140" s="82" t="s">
        <v>45</v>
      </c>
      <c r="D140" s="2" t="s">
        <v>7</v>
      </c>
      <c r="E140" s="36">
        <v>1874</v>
      </c>
      <c r="F140" s="32">
        <f>E140/E144</f>
        <v>0.69743208038704874</v>
      </c>
      <c r="H140" s="42">
        <v>564</v>
      </c>
      <c r="I140" s="39">
        <f>H140/H144</f>
        <v>0.73246753246753249</v>
      </c>
      <c r="K140" s="42">
        <v>287</v>
      </c>
      <c r="L140" s="39">
        <f>K140/K144</f>
        <v>0.60676532769556024</v>
      </c>
      <c r="M140" s="12"/>
      <c r="N140" s="42">
        <v>166</v>
      </c>
      <c r="O140" s="39">
        <f>N140/N144</f>
        <v>0.75113122171945701</v>
      </c>
      <c r="P140" s="12"/>
      <c r="Q140" s="42">
        <v>110</v>
      </c>
      <c r="R140" s="39">
        <f>Q140/Q144</f>
        <v>0.70063694267515919</v>
      </c>
      <c r="S140" s="12"/>
      <c r="T140" s="42">
        <v>86</v>
      </c>
      <c r="U140" s="39">
        <f>T140/T144</f>
        <v>0.67716535433070868</v>
      </c>
      <c r="V140" s="12"/>
      <c r="W140" s="42">
        <v>88</v>
      </c>
      <c r="X140" s="39">
        <f>W140/W144</f>
        <v>0.59060402684563762</v>
      </c>
      <c r="Y140" s="12"/>
      <c r="Z140" s="42">
        <v>46</v>
      </c>
      <c r="AA140" s="39">
        <f>Z140/Z144</f>
        <v>0.66666666666666663</v>
      </c>
      <c r="AB140" s="12"/>
      <c r="AC140" s="42">
        <v>344</v>
      </c>
      <c r="AD140" s="39">
        <f>AC140/AC144</f>
        <v>0.79814385150812062</v>
      </c>
      <c r="AF140" s="42">
        <v>156</v>
      </c>
      <c r="AG140" s="39">
        <f>AF140/AF144</f>
        <v>0.69333333333333336</v>
      </c>
    </row>
    <row r="141" spans="1:33" x14ac:dyDescent="0.2">
      <c r="B141" s="82"/>
      <c r="D141" s="2" t="s">
        <v>8</v>
      </c>
      <c r="E141" s="36">
        <v>628</v>
      </c>
      <c r="F141" s="32">
        <f>E141/E144</f>
        <v>0.23371790100483811</v>
      </c>
      <c r="H141" s="42">
        <v>160</v>
      </c>
      <c r="I141" s="39">
        <f>H141/H144</f>
        <v>0.20779220779220781</v>
      </c>
      <c r="K141" s="42">
        <v>132</v>
      </c>
      <c r="L141" s="39">
        <f>K141/K144</f>
        <v>0.27906976744186046</v>
      </c>
      <c r="M141" s="12"/>
      <c r="N141" s="42">
        <v>43</v>
      </c>
      <c r="O141" s="39">
        <f>N141/N144</f>
        <v>0.19457013574660634</v>
      </c>
      <c r="P141" s="12"/>
      <c r="Q141" s="42">
        <v>29</v>
      </c>
      <c r="R141" s="39">
        <f>Q141/Q144</f>
        <v>0.18471337579617833</v>
      </c>
      <c r="S141" s="12"/>
      <c r="T141" s="42">
        <v>28</v>
      </c>
      <c r="U141" s="39">
        <f>T141/T144</f>
        <v>0.22047244094488189</v>
      </c>
      <c r="V141" s="12"/>
      <c r="W141" s="42">
        <v>41</v>
      </c>
      <c r="X141" s="39">
        <f>W141/W144</f>
        <v>0.27516778523489932</v>
      </c>
      <c r="Y141" s="12"/>
      <c r="Z141" s="42">
        <v>18</v>
      </c>
      <c r="AA141" s="39">
        <f>Z141/Z144</f>
        <v>0.2608695652173913</v>
      </c>
      <c r="AB141" s="12"/>
      <c r="AC141" s="42">
        <v>72</v>
      </c>
      <c r="AD141" s="39">
        <f>AC141/AC144</f>
        <v>0.16705336426914152</v>
      </c>
      <c r="AF141" s="42">
        <v>58</v>
      </c>
      <c r="AG141" s="39">
        <f>AF141/AF144</f>
        <v>0.25777777777777777</v>
      </c>
    </row>
    <row r="142" spans="1:33" x14ac:dyDescent="0.2">
      <c r="B142" s="82"/>
      <c r="D142" s="2" t="s">
        <v>9</v>
      </c>
      <c r="E142" s="36">
        <v>138</v>
      </c>
      <c r="F142" s="32">
        <f>E142/E144</f>
        <v>5.1358392259024936E-2</v>
      </c>
      <c r="H142" s="42">
        <v>35</v>
      </c>
      <c r="I142" s="39">
        <f>H142/H144</f>
        <v>4.5454545454545456E-2</v>
      </c>
      <c r="K142" s="42">
        <v>33</v>
      </c>
      <c r="L142" s="39">
        <f>K142/K144</f>
        <v>6.9767441860465115E-2</v>
      </c>
      <c r="M142" s="12"/>
      <c r="N142" s="42">
        <v>9</v>
      </c>
      <c r="O142" s="39">
        <f>N142/N144</f>
        <v>4.072398190045249E-2</v>
      </c>
      <c r="P142" s="12"/>
      <c r="Q142" s="42">
        <v>11</v>
      </c>
      <c r="R142" s="39">
        <f>Q142/Q144</f>
        <v>7.0063694267515922E-2</v>
      </c>
      <c r="S142" s="12"/>
      <c r="T142" s="42">
        <v>12</v>
      </c>
      <c r="U142" s="39">
        <f>T142/T144</f>
        <v>9.4488188976377951E-2</v>
      </c>
      <c r="V142" s="12"/>
      <c r="W142" s="42">
        <v>13</v>
      </c>
      <c r="X142" s="39">
        <f>W142/W144</f>
        <v>8.7248322147651006E-2</v>
      </c>
      <c r="Y142" s="12"/>
      <c r="Z142" s="42">
        <v>3</v>
      </c>
      <c r="AA142" s="39">
        <f>Z142/Z144</f>
        <v>4.3478260869565216E-2</v>
      </c>
      <c r="AB142" s="12"/>
      <c r="AC142" s="42">
        <v>13</v>
      </c>
      <c r="AD142" s="39">
        <f>AC142/AC144</f>
        <v>3.0162412993039442E-2</v>
      </c>
      <c r="AF142" s="42">
        <v>9</v>
      </c>
      <c r="AG142" s="39">
        <f>AF142/AF144</f>
        <v>0.04</v>
      </c>
    </row>
    <row r="143" spans="1:33" x14ac:dyDescent="0.2">
      <c r="B143" s="82"/>
      <c r="D143" s="2" t="s">
        <v>10</v>
      </c>
      <c r="E143" s="36">
        <v>47</v>
      </c>
      <c r="F143" s="32">
        <f>E143/E144</f>
        <v>1.7491626349088202E-2</v>
      </c>
      <c r="H143" s="42">
        <v>11</v>
      </c>
      <c r="I143" s="39">
        <f>H143/H144</f>
        <v>1.4285714285714285E-2</v>
      </c>
      <c r="K143" s="42">
        <v>21</v>
      </c>
      <c r="L143" s="39">
        <f>K143/K144</f>
        <v>4.4397463002114168E-2</v>
      </c>
      <c r="M143" s="12"/>
      <c r="N143" s="42">
        <v>3</v>
      </c>
      <c r="O143" s="39">
        <f>N143/N144</f>
        <v>1.3574660633484163E-2</v>
      </c>
      <c r="P143" s="12"/>
      <c r="Q143" s="42">
        <v>7</v>
      </c>
      <c r="R143" s="39">
        <f>Q143/Q144</f>
        <v>4.4585987261146494E-2</v>
      </c>
      <c r="S143" s="12"/>
      <c r="T143" s="42">
        <v>1</v>
      </c>
      <c r="U143" s="39">
        <f>T143/T144</f>
        <v>7.874015748031496E-3</v>
      </c>
      <c r="V143" s="12"/>
      <c r="W143" s="42">
        <v>7</v>
      </c>
      <c r="X143" s="39">
        <f>W143/W144</f>
        <v>4.6979865771812082E-2</v>
      </c>
      <c r="Y143" s="12"/>
      <c r="Z143" s="42">
        <v>2</v>
      </c>
      <c r="AA143" s="39">
        <f>Z143/Z144</f>
        <v>2.8985507246376812E-2</v>
      </c>
      <c r="AB143" s="12"/>
      <c r="AC143" s="42">
        <v>2</v>
      </c>
      <c r="AD143" s="39">
        <f>AC143/AC144</f>
        <v>4.6403712296983757E-3</v>
      </c>
      <c r="AF143" s="42">
        <v>2</v>
      </c>
      <c r="AG143" s="39">
        <f>AF143/AF144</f>
        <v>8.8888888888888889E-3</v>
      </c>
    </row>
    <row r="144" spans="1:33" ht="15" x14ac:dyDescent="0.25">
      <c r="B144" s="82"/>
      <c r="D144" s="11" t="s">
        <v>64</v>
      </c>
      <c r="E144" s="68">
        <f>SUM(E140:E143)</f>
        <v>2687</v>
      </c>
      <c r="F144" s="69">
        <f>E144/E144</f>
        <v>1</v>
      </c>
      <c r="H144" s="74">
        <f>SUM(H140:H143)</f>
        <v>770</v>
      </c>
      <c r="I144" s="73">
        <f>SUM(I140:I143)</f>
        <v>1</v>
      </c>
      <c r="K144" s="74">
        <f>SUM(K140:K143)</f>
        <v>473</v>
      </c>
      <c r="L144" s="73">
        <f>SUM(L140:L143)</f>
        <v>1</v>
      </c>
      <c r="M144" s="12"/>
      <c r="N144" s="74">
        <f>SUM(N140:N143)</f>
        <v>221</v>
      </c>
      <c r="O144" s="73">
        <f>SUM(O140:O143)</f>
        <v>0.99999999999999989</v>
      </c>
      <c r="P144" s="12"/>
      <c r="Q144" s="74">
        <f>SUM(Q140:Q143)</f>
        <v>157</v>
      </c>
      <c r="R144" s="73">
        <f>SUM(R140:R143)</f>
        <v>0.99999999999999989</v>
      </c>
      <c r="S144" s="12"/>
      <c r="T144" s="74">
        <f>SUM(T140:T143)</f>
        <v>127</v>
      </c>
      <c r="U144" s="73">
        <f>SUM(U140:U143)</f>
        <v>1</v>
      </c>
      <c r="V144" s="12"/>
      <c r="W144" s="74">
        <f>SUM(W140:W143)</f>
        <v>149</v>
      </c>
      <c r="X144" s="73">
        <f>SUM(X140:X143)</f>
        <v>1</v>
      </c>
      <c r="Y144" s="12"/>
      <c r="Z144" s="74">
        <f>SUM(Z140:Z143)</f>
        <v>69</v>
      </c>
      <c r="AA144" s="73">
        <f>SUM(AA140:AA143)</f>
        <v>0.99999999999999989</v>
      </c>
      <c r="AB144" s="12"/>
      <c r="AC144" s="74">
        <f>SUM(AC140:AC143)</f>
        <v>431</v>
      </c>
      <c r="AD144" s="73">
        <f>SUM(AD140:AD143)</f>
        <v>1</v>
      </c>
      <c r="AF144" s="74">
        <f>SUM(AF140:AF143)</f>
        <v>225</v>
      </c>
      <c r="AG144" s="73">
        <f>SUM(AG140:AG143)</f>
        <v>1</v>
      </c>
    </row>
    <row r="145" spans="1:33" x14ac:dyDescent="0.2">
      <c r="B145" s="82"/>
      <c r="E145" s="31"/>
      <c r="F145" s="32"/>
      <c r="H145" s="41"/>
      <c r="I145" s="39"/>
      <c r="K145" s="41"/>
      <c r="L145" s="39"/>
      <c r="M145" s="12"/>
      <c r="N145" s="41"/>
      <c r="O145" s="39"/>
      <c r="P145" s="12"/>
      <c r="Q145" s="41"/>
      <c r="R145" s="39"/>
      <c r="S145" s="12"/>
      <c r="T145" s="41"/>
      <c r="U145" s="39"/>
      <c r="V145" s="12"/>
      <c r="W145" s="41"/>
      <c r="X145" s="39"/>
      <c r="Y145" s="12"/>
      <c r="Z145" s="41"/>
      <c r="AA145" s="39"/>
      <c r="AB145" s="12"/>
      <c r="AC145" s="41"/>
      <c r="AD145" s="39"/>
      <c r="AF145" s="41"/>
      <c r="AG145" s="39"/>
    </row>
    <row r="146" spans="1:33" x14ac:dyDescent="0.2">
      <c r="A146" s="19" t="s">
        <v>89</v>
      </c>
      <c r="B146" s="82" t="s">
        <v>46</v>
      </c>
      <c r="D146" s="2" t="s">
        <v>7</v>
      </c>
      <c r="E146" s="36">
        <v>1767</v>
      </c>
      <c r="F146" s="32">
        <f>E146/E150</f>
        <v>0.65761071827316708</v>
      </c>
      <c r="H146" s="42">
        <v>533</v>
      </c>
      <c r="I146" s="39">
        <f>H146/H150</f>
        <v>0.69220779220779216</v>
      </c>
      <c r="K146" s="42">
        <v>256</v>
      </c>
      <c r="L146" s="39">
        <f>K146/K150</f>
        <v>0.54122621564482032</v>
      </c>
      <c r="M146" s="12"/>
      <c r="N146" s="42">
        <v>152</v>
      </c>
      <c r="O146" s="39">
        <f>N146/N150</f>
        <v>0.68778280542986425</v>
      </c>
      <c r="P146" s="12"/>
      <c r="Q146" s="42">
        <v>110</v>
      </c>
      <c r="R146" s="39">
        <f>Q146/Q150</f>
        <v>0.70063694267515919</v>
      </c>
      <c r="S146" s="12"/>
      <c r="T146" s="42">
        <v>83</v>
      </c>
      <c r="U146" s="39">
        <f>T146/T150</f>
        <v>0.65354330708661412</v>
      </c>
      <c r="V146" s="12"/>
      <c r="W146" s="42">
        <v>84</v>
      </c>
      <c r="X146" s="39">
        <f>W146/W150</f>
        <v>0.56375838926174493</v>
      </c>
      <c r="Y146" s="12"/>
      <c r="Z146" s="42">
        <v>43</v>
      </c>
      <c r="AA146" s="39">
        <f>Z146/Z150</f>
        <v>0.62318840579710144</v>
      </c>
      <c r="AB146" s="12"/>
      <c r="AC146" s="42">
        <v>345</v>
      </c>
      <c r="AD146" s="39">
        <f>AC146/AC150</f>
        <v>0.80046403712296987</v>
      </c>
      <c r="AF146" s="42">
        <v>168</v>
      </c>
      <c r="AG146" s="39">
        <f>AF146/AF150</f>
        <v>0.7466666666666667</v>
      </c>
    </row>
    <row r="147" spans="1:33" x14ac:dyDescent="0.2">
      <c r="B147" s="82"/>
      <c r="D147" s="2" t="s">
        <v>8</v>
      </c>
      <c r="E147" s="36">
        <v>649</v>
      </c>
      <c r="F147" s="32">
        <f>E147/E150</f>
        <v>0.24153330852251581</v>
      </c>
      <c r="H147" s="42">
        <v>161</v>
      </c>
      <c r="I147" s="39">
        <f>H147/H150</f>
        <v>0.20909090909090908</v>
      </c>
      <c r="K147" s="42">
        <v>123</v>
      </c>
      <c r="L147" s="39">
        <f>K147/K150</f>
        <v>0.26004228329809725</v>
      </c>
      <c r="M147" s="12"/>
      <c r="N147" s="42">
        <v>47</v>
      </c>
      <c r="O147" s="39">
        <f>N147/N150</f>
        <v>0.21266968325791855</v>
      </c>
      <c r="P147" s="12"/>
      <c r="Q147" s="42">
        <v>30</v>
      </c>
      <c r="R147" s="39">
        <f>Q147/Q150</f>
        <v>0.19108280254777071</v>
      </c>
      <c r="S147" s="12"/>
      <c r="T147" s="42">
        <v>30</v>
      </c>
      <c r="U147" s="39">
        <f>T147/T150</f>
        <v>0.23622047244094488</v>
      </c>
      <c r="V147" s="12"/>
      <c r="W147" s="42">
        <v>41</v>
      </c>
      <c r="X147" s="39">
        <f>W147/W150</f>
        <v>0.27516778523489932</v>
      </c>
      <c r="Y147" s="12"/>
      <c r="Z147" s="42">
        <v>22</v>
      </c>
      <c r="AA147" s="39">
        <f>Z147/Z150</f>
        <v>0.3188405797101449</v>
      </c>
      <c r="AB147" s="12"/>
      <c r="AC147" s="42">
        <v>68</v>
      </c>
      <c r="AD147" s="39">
        <f>AC147/AC150</f>
        <v>0.15777262180974477</v>
      </c>
      <c r="AF147" s="42">
        <v>49</v>
      </c>
      <c r="AG147" s="39">
        <f>AF147/AF150</f>
        <v>0.21777777777777776</v>
      </c>
    </row>
    <row r="148" spans="1:33" x14ac:dyDescent="0.2">
      <c r="B148" s="82"/>
      <c r="D148" s="2" t="s">
        <v>9</v>
      </c>
      <c r="E148" s="36">
        <v>208</v>
      </c>
      <c r="F148" s="32">
        <f>E148/E150</f>
        <v>7.7409750651283957E-2</v>
      </c>
      <c r="H148" s="42">
        <v>61</v>
      </c>
      <c r="I148" s="39">
        <f>H148/H150</f>
        <v>7.9220779220779219E-2</v>
      </c>
      <c r="K148" s="42">
        <v>67</v>
      </c>
      <c r="L148" s="39">
        <f>K148/K150</f>
        <v>0.14164904862579281</v>
      </c>
      <c r="M148" s="12"/>
      <c r="N148" s="42">
        <v>13</v>
      </c>
      <c r="O148" s="39">
        <f>N148/N150</f>
        <v>5.8823529411764705E-2</v>
      </c>
      <c r="P148" s="12"/>
      <c r="Q148" s="42">
        <v>12</v>
      </c>
      <c r="R148" s="39">
        <f>Q148/Q150</f>
        <v>7.6433121019108277E-2</v>
      </c>
      <c r="S148" s="12"/>
      <c r="T148" s="42">
        <v>12</v>
      </c>
      <c r="U148" s="39">
        <f>T148/T150</f>
        <v>9.4488188976377951E-2</v>
      </c>
      <c r="V148" s="12"/>
      <c r="W148" s="42">
        <v>14</v>
      </c>
      <c r="X148" s="39">
        <f>W148/W150</f>
        <v>9.3959731543624164E-2</v>
      </c>
      <c r="Y148" s="12"/>
      <c r="Z148" s="42">
        <v>2</v>
      </c>
      <c r="AA148" s="39">
        <f>Z148/Z150</f>
        <v>2.8985507246376812E-2</v>
      </c>
      <c r="AB148" s="12"/>
      <c r="AC148" s="42">
        <v>13</v>
      </c>
      <c r="AD148" s="39">
        <f>AC148/AC150</f>
        <v>3.0162412993039442E-2</v>
      </c>
      <c r="AF148" s="42">
        <v>6</v>
      </c>
      <c r="AG148" s="39">
        <f>AF148/AF150</f>
        <v>2.6666666666666668E-2</v>
      </c>
    </row>
    <row r="149" spans="1:33" x14ac:dyDescent="0.2">
      <c r="B149" s="82"/>
      <c r="D149" s="2" t="s">
        <v>10</v>
      </c>
      <c r="E149" s="36">
        <v>63</v>
      </c>
      <c r="F149" s="32">
        <f>E149/E150</f>
        <v>2.3446222553033122E-2</v>
      </c>
      <c r="H149" s="42">
        <v>15</v>
      </c>
      <c r="I149" s="39">
        <f>H149/H150</f>
        <v>1.948051948051948E-2</v>
      </c>
      <c r="K149" s="42">
        <v>27</v>
      </c>
      <c r="L149" s="39">
        <f>K149/K150</f>
        <v>5.7082452431289642E-2</v>
      </c>
      <c r="M149" s="12"/>
      <c r="N149" s="42">
        <v>9</v>
      </c>
      <c r="O149" s="39">
        <f>N149/N150</f>
        <v>4.072398190045249E-2</v>
      </c>
      <c r="P149" s="12"/>
      <c r="Q149" s="42">
        <v>5</v>
      </c>
      <c r="R149" s="39">
        <f>Q149/Q150</f>
        <v>3.1847133757961783E-2</v>
      </c>
      <c r="S149" s="12"/>
      <c r="T149" s="42">
        <v>2</v>
      </c>
      <c r="U149" s="39">
        <f>T149/T150</f>
        <v>1.5748031496062992E-2</v>
      </c>
      <c r="V149" s="12"/>
      <c r="W149" s="42">
        <v>10</v>
      </c>
      <c r="X149" s="39">
        <f>W149/W150</f>
        <v>6.7114093959731544E-2</v>
      </c>
      <c r="Y149" s="12"/>
      <c r="Z149" s="42">
        <v>2</v>
      </c>
      <c r="AA149" s="39">
        <f>Z149/Z150</f>
        <v>2.8985507246376812E-2</v>
      </c>
      <c r="AB149" s="12"/>
      <c r="AC149" s="42">
        <v>5</v>
      </c>
      <c r="AD149" s="39">
        <f>AC149/AC150</f>
        <v>1.1600928074245939E-2</v>
      </c>
      <c r="AF149" s="42">
        <v>2</v>
      </c>
      <c r="AG149" s="39">
        <f>AF149/AF150</f>
        <v>8.8888888888888889E-3</v>
      </c>
    </row>
    <row r="150" spans="1:33" ht="15" x14ac:dyDescent="0.25">
      <c r="B150" s="82"/>
      <c r="D150" s="11" t="s">
        <v>64</v>
      </c>
      <c r="E150" s="68">
        <f>SUM(E146:E149)</f>
        <v>2687</v>
      </c>
      <c r="F150" s="69">
        <f>E150/E150</f>
        <v>1</v>
      </c>
      <c r="H150" s="74">
        <f>SUM(H146:H149)</f>
        <v>770</v>
      </c>
      <c r="I150" s="73">
        <f>SUM(I146:I149)</f>
        <v>0.99999999999999989</v>
      </c>
      <c r="K150" s="74">
        <f>SUM(K146:K149)</f>
        <v>473</v>
      </c>
      <c r="L150" s="73">
        <f>SUM(L146:L149)</f>
        <v>1</v>
      </c>
      <c r="M150" s="12"/>
      <c r="N150" s="74">
        <f>SUM(N146:N149)</f>
        <v>221</v>
      </c>
      <c r="O150" s="73">
        <f>SUM(O146:O149)</f>
        <v>1</v>
      </c>
      <c r="P150" s="12"/>
      <c r="Q150" s="74">
        <f>SUM(Q146:Q149)</f>
        <v>157</v>
      </c>
      <c r="R150" s="73">
        <f>SUM(R146:R149)</f>
        <v>1</v>
      </c>
      <c r="S150" s="12"/>
      <c r="T150" s="74">
        <f>SUM(T146:T149)</f>
        <v>127</v>
      </c>
      <c r="U150" s="73">
        <f>SUM(U146:U149)</f>
        <v>1</v>
      </c>
      <c r="V150" s="12"/>
      <c r="W150" s="74">
        <f>SUM(W146:W149)</f>
        <v>149</v>
      </c>
      <c r="X150" s="73">
        <f>SUM(X146:X149)</f>
        <v>1</v>
      </c>
      <c r="Y150" s="12"/>
      <c r="Z150" s="74">
        <f>SUM(Z146:Z149)</f>
        <v>69</v>
      </c>
      <c r="AA150" s="73">
        <f>SUM(AA146:AA149)</f>
        <v>1</v>
      </c>
      <c r="AB150" s="12"/>
      <c r="AC150" s="74">
        <f>SUM(AC146:AC149)</f>
        <v>431</v>
      </c>
      <c r="AD150" s="73">
        <f>SUM(AD146:AD149)</f>
        <v>1</v>
      </c>
      <c r="AF150" s="74">
        <f>SUM(AF146:AF149)</f>
        <v>225</v>
      </c>
      <c r="AG150" s="73">
        <f>SUM(AG146:AG149)</f>
        <v>0.99999999999999989</v>
      </c>
    </row>
    <row r="151" spans="1:33" x14ac:dyDescent="0.2">
      <c r="B151" s="82"/>
      <c r="E151" s="31"/>
      <c r="F151" s="32"/>
      <c r="H151" s="41"/>
      <c r="I151" s="39"/>
      <c r="K151" s="41"/>
      <c r="L151" s="39"/>
      <c r="M151" s="12"/>
      <c r="N151" s="41"/>
      <c r="O151" s="39"/>
      <c r="P151" s="12"/>
      <c r="Q151" s="41"/>
      <c r="R151" s="39"/>
      <c r="S151" s="12"/>
      <c r="T151" s="41"/>
      <c r="U151" s="39"/>
      <c r="V151" s="12"/>
      <c r="W151" s="41"/>
      <c r="X151" s="39"/>
      <c r="Y151" s="12"/>
      <c r="Z151" s="41"/>
      <c r="AA151" s="39"/>
      <c r="AB151" s="12"/>
      <c r="AC151" s="41"/>
      <c r="AD151" s="39"/>
      <c r="AF151" s="41"/>
      <c r="AG151" s="39"/>
    </row>
    <row r="152" spans="1:33" x14ac:dyDescent="0.2">
      <c r="A152" s="19" t="s">
        <v>90</v>
      </c>
      <c r="B152" s="84" t="s">
        <v>47</v>
      </c>
      <c r="C152" s="9"/>
      <c r="D152" s="10" t="s">
        <v>7</v>
      </c>
      <c r="E152" s="36">
        <v>1769</v>
      </c>
      <c r="F152" s="32">
        <f>E152/E156</f>
        <v>0.65835504279866019</v>
      </c>
      <c r="H152" s="42">
        <v>536</v>
      </c>
      <c r="I152" s="39">
        <f>H152/H156</f>
        <v>0.69610389610389611</v>
      </c>
      <c r="K152" s="42">
        <v>270</v>
      </c>
      <c r="L152" s="39">
        <f>K152/K156</f>
        <v>0.57082452431289643</v>
      </c>
      <c r="M152" s="12"/>
      <c r="N152" s="42">
        <v>151</v>
      </c>
      <c r="O152" s="39">
        <f>N152/N156</f>
        <v>0.68325791855203621</v>
      </c>
      <c r="P152" s="12"/>
      <c r="Q152" s="42">
        <v>109</v>
      </c>
      <c r="R152" s="39">
        <f>Q152/Q156</f>
        <v>0.69426751592356684</v>
      </c>
      <c r="S152" s="12"/>
      <c r="T152" s="42">
        <v>88</v>
      </c>
      <c r="U152" s="39">
        <f>T152/T156</f>
        <v>0.69291338582677164</v>
      </c>
      <c r="V152" s="12"/>
      <c r="W152" s="42">
        <v>89</v>
      </c>
      <c r="X152" s="39">
        <f>W152/W156</f>
        <v>0.59731543624161076</v>
      </c>
      <c r="Y152" s="12"/>
      <c r="Z152" s="42">
        <v>43</v>
      </c>
      <c r="AA152" s="39">
        <f>Z152/Z156</f>
        <v>0.62318840579710144</v>
      </c>
      <c r="AB152" s="12"/>
      <c r="AC152" s="42">
        <v>343</v>
      </c>
      <c r="AD152" s="39">
        <f>AC152/AC156</f>
        <v>0.79582366589327147</v>
      </c>
      <c r="AF152" s="42">
        <v>164</v>
      </c>
      <c r="AG152" s="39">
        <f>AF152/AF156</f>
        <v>0.72888888888888892</v>
      </c>
    </row>
    <row r="153" spans="1:33" x14ac:dyDescent="0.2">
      <c r="B153" s="84"/>
      <c r="C153" s="9"/>
      <c r="D153" s="10" t="s">
        <v>8</v>
      </c>
      <c r="E153" s="36">
        <v>713</v>
      </c>
      <c r="F153" s="32">
        <f>E153/E156</f>
        <v>0.2653516933382955</v>
      </c>
      <c r="H153" s="42">
        <v>175</v>
      </c>
      <c r="I153" s="39">
        <f>H153/H156</f>
        <v>0.22727272727272727</v>
      </c>
      <c r="K153" s="42">
        <v>140</v>
      </c>
      <c r="L153" s="39">
        <f>K153/K156</f>
        <v>0.29598308668076112</v>
      </c>
      <c r="M153" s="12"/>
      <c r="N153" s="42">
        <v>51</v>
      </c>
      <c r="O153" s="39">
        <f>N153/N156</f>
        <v>0.23076923076923078</v>
      </c>
      <c r="P153" s="12"/>
      <c r="Q153" s="42">
        <v>33</v>
      </c>
      <c r="R153" s="39">
        <f>Q153/Q156</f>
        <v>0.21019108280254778</v>
      </c>
      <c r="S153" s="12"/>
      <c r="T153" s="42">
        <v>31</v>
      </c>
      <c r="U153" s="39">
        <f>T153/T156</f>
        <v>0.24409448818897639</v>
      </c>
      <c r="V153" s="12"/>
      <c r="W153" s="42">
        <v>39</v>
      </c>
      <c r="X153" s="39">
        <f>W153/W156</f>
        <v>0.26174496644295303</v>
      </c>
      <c r="Y153" s="12"/>
      <c r="Z153" s="42">
        <v>20</v>
      </c>
      <c r="AA153" s="39">
        <f>Z153/Z156</f>
        <v>0.28985507246376813</v>
      </c>
      <c r="AB153" s="12"/>
      <c r="AC153" s="42">
        <v>72</v>
      </c>
      <c r="AD153" s="39">
        <f>AC153/AC156</f>
        <v>0.16705336426914152</v>
      </c>
      <c r="AF153" s="42">
        <v>54</v>
      </c>
      <c r="AG153" s="39">
        <f>AF153/AF156</f>
        <v>0.24</v>
      </c>
    </row>
    <row r="154" spans="1:33" x14ac:dyDescent="0.2">
      <c r="B154" s="84"/>
      <c r="C154" s="9"/>
      <c r="D154" s="10" t="s">
        <v>9</v>
      </c>
      <c r="E154" s="36">
        <v>156</v>
      </c>
      <c r="F154" s="32">
        <f>E154/E156</f>
        <v>5.8057312988462971E-2</v>
      </c>
      <c r="H154" s="42">
        <v>43</v>
      </c>
      <c r="I154" s="39">
        <f>H154/H156</f>
        <v>5.5844155844155842E-2</v>
      </c>
      <c r="K154" s="42">
        <v>39</v>
      </c>
      <c r="L154" s="39">
        <f>K154/K156</f>
        <v>8.2452431289640596E-2</v>
      </c>
      <c r="M154" s="12"/>
      <c r="N154" s="42">
        <v>13</v>
      </c>
      <c r="O154" s="39">
        <f>N154/N156</f>
        <v>5.8823529411764705E-2</v>
      </c>
      <c r="P154" s="12"/>
      <c r="Q154" s="42">
        <v>12</v>
      </c>
      <c r="R154" s="39">
        <f>Q154/Q156</f>
        <v>7.6433121019108277E-2</v>
      </c>
      <c r="S154" s="12"/>
      <c r="T154" s="42">
        <v>8</v>
      </c>
      <c r="U154" s="39">
        <f>T154/T156</f>
        <v>6.2992125984251968E-2</v>
      </c>
      <c r="V154" s="12"/>
      <c r="W154" s="42">
        <v>9</v>
      </c>
      <c r="X154" s="39">
        <f>W154/W156</f>
        <v>6.0402684563758392E-2</v>
      </c>
      <c r="Y154" s="12"/>
      <c r="Z154" s="42">
        <v>3</v>
      </c>
      <c r="AA154" s="39">
        <f>Z154/Z156</f>
        <v>4.3478260869565216E-2</v>
      </c>
      <c r="AB154" s="12"/>
      <c r="AC154" s="42">
        <v>13</v>
      </c>
      <c r="AD154" s="39">
        <f>AC154/AC156</f>
        <v>3.0162412993039442E-2</v>
      </c>
      <c r="AF154" s="42">
        <v>7</v>
      </c>
      <c r="AG154" s="39">
        <f>AF154/AF156</f>
        <v>3.111111111111111E-2</v>
      </c>
    </row>
    <row r="155" spans="1:33" x14ac:dyDescent="0.2">
      <c r="B155" s="84"/>
      <c r="C155" s="9"/>
      <c r="D155" s="10" t="s">
        <v>10</v>
      </c>
      <c r="E155" s="36">
        <v>49</v>
      </c>
      <c r="F155" s="32">
        <f>E155/E156</f>
        <v>1.8235950874581318E-2</v>
      </c>
      <c r="H155" s="42">
        <v>16</v>
      </c>
      <c r="I155" s="39">
        <f>H155/H156</f>
        <v>2.0779220779220779E-2</v>
      </c>
      <c r="K155" s="42">
        <v>24</v>
      </c>
      <c r="L155" s="39">
        <f>K155/K156</f>
        <v>5.0739957716701901E-2</v>
      </c>
      <c r="M155" s="12"/>
      <c r="N155" s="42">
        <v>6</v>
      </c>
      <c r="O155" s="39">
        <f>N155/N156</f>
        <v>2.7149321266968326E-2</v>
      </c>
      <c r="P155" s="12"/>
      <c r="Q155" s="42">
        <v>3</v>
      </c>
      <c r="R155" s="39">
        <f>Q155/Q156</f>
        <v>1.9108280254777069E-2</v>
      </c>
      <c r="S155" s="12"/>
      <c r="T155" s="42">
        <v>0</v>
      </c>
      <c r="U155" s="39">
        <f>T155/T156</f>
        <v>0</v>
      </c>
      <c r="V155" s="12"/>
      <c r="W155" s="42">
        <v>12</v>
      </c>
      <c r="X155" s="39">
        <f>W155/W156</f>
        <v>8.0536912751677847E-2</v>
      </c>
      <c r="Y155" s="12"/>
      <c r="Z155" s="42">
        <v>3</v>
      </c>
      <c r="AA155" s="39">
        <f>Z155/Z156</f>
        <v>4.3478260869565216E-2</v>
      </c>
      <c r="AB155" s="12"/>
      <c r="AC155" s="42">
        <v>3</v>
      </c>
      <c r="AD155" s="39">
        <f>AC155/AC156</f>
        <v>6.9605568445475635E-3</v>
      </c>
      <c r="AF155" s="42">
        <v>0</v>
      </c>
      <c r="AG155" s="39">
        <f>AF155/AF156</f>
        <v>0</v>
      </c>
    </row>
    <row r="156" spans="1:33" ht="15" x14ac:dyDescent="0.25">
      <c r="B156" s="84"/>
      <c r="C156" s="9"/>
      <c r="D156" s="11" t="s">
        <v>64</v>
      </c>
      <c r="E156" s="68">
        <f>SUM(E152:E155)</f>
        <v>2687</v>
      </c>
      <c r="F156" s="69">
        <f>E156/E156</f>
        <v>1</v>
      </c>
      <c r="H156" s="74">
        <f>SUM(H152:H155)</f>
        <v>770</v>
      </c>
      <c r="I156" s="73">
        <f>SUM(I152:I155)</f>
        <v>1</v>
      </c>
      <c r="K156" s="74">
        <f>SUM(K152:K155)</f>
        <v>473</v>
      </c>
      <c r="L156" s="73">
        <f>SUM(L152:L155)</f>
        <v>1</v>
      </c>
      <c r="M156" s="12"/>
      <c r="N156" s="74">
        <f>SUM(N152:N155)</f>
        <v>221</v>
      </c>
      <c r="O156" s="73">
        <f>SUM(O152:O155)</f>
        <v>1</v>
      </c>
      <c r="P156" s="12"/>
      <c r="Q156" s="74">
        <f>SUM(Q152:Q155)</f>
        <v>157</v>
      </c>
      <c r="R156" s="73">
        <f>SUM(R152:R155)</f>
        <v>1</v>
      </c>
      <c r="S156" s="12"/>
      <c r="T156" s="74">
        <f>SUM(T152:T155)</f>
        <v>127</v>
      </c>
      <c r="U156" s="73">
        <f>SUM(U152:U155)</f>
        <v>1</v>
      </c>
      <c r="V156" s="12"/>
      <c r="W156" s="74">
        <f>SUM(W152:W155)</f>
        <v>149</v>
      </c>
      <c r="X156" s="73">
        <f>SUM(X152:X155)</f>
        <v>1</v>
      </c>
      <c r="Y156" s="12"/>
      <c r="Z156" s="74">
        <f>SUM(Z152:Z155)</f>
        <v>69</v>
      </c>
      <c r="AA156" s="73">
        <f>SUM(AA152:AA155)</f>
        <v>1</v>
      </c>
      <c r="AB156" s="12"/>
      <c r="AC156" s="74">
        <f>SUM(AC152:AC155)</f>
        <v>431</v>
      </c>
      <c r="AD156" s="73">
        <f>SUM(AD152:AD155)</f>
        <v>1</v>
      </c>
      <c r="AF156" s="74">
        <f>SUM(AF152:AF155)</f>
        <v>225</v>
      </c>
      <c r="AG156" s="73">
        <f>SUM(AG152:AG155)</f>
        <v>1</v>
      </c>
    </row>
    <row r="157" spans="1:33" x14ac:dyDescent="0.2">
      <c r="B157" s="84"/>
      <c r="C157" s="9"/>
      <c r="D157" s="10"/>
      <c r="E157" s="31"/>
      <c r="F157" s="34"/>
      <c r="H157" s="52"/>
      <c r="I157" s="75"/>
      <c r="K157" s="52"/>
      <c r="L157" s="75"/>
      <c r="M157" s="13"/>
      <c r="N157" s="52"/>
      <c r="O157" s="75"/>
      <c r="P157" s="13"/>
      <c r="Q157" s="52"/>
      <c r="R157" s="75"/>
      <c r="S157" s="13"/>
      <c r="T157" s="52"/>
      <c r="U157" s="75"/>
      <c r="V157" s="13"/>
      <c r="W157" s="52"/>
      <c r="X157" s="75"/>
      <c r="Y157" s="13"/>
      <c r="Z157" s="52"/>
      <c r="AA157" s="75"/>
      <c r="AB157" s="13"/>
      <c r="AC157" s="52"/>
      <c r="AD157" s="75"/>
      <c r="AF157" s="52"/>
      <c r="AG157" s="75"/>
    </row>
    <row r="158" spans="1:33" ht="12.75" customHeight="1" x14ac:dyDescent="0.2">
      <c r="A158" s="19" t="s">
        <v>59</v>
      </c>
      <c r="B158" s="84" t="s">
        <v>49</v>
      </c>
      <c r="C158" s="9"/>
      <c r="D158" s="85" t="s">
        <v>48</v>
      </c>
      <c r="E158" s="63">
        <v>985</v>
      </c>
      <c r="F158" s="57">
        <f>E158/E170</f>
        <v>0.36685288640595903</v>
      </c>
      <c r="G158" s="8"/>
      <c r="H158" s="58">
        <v>196</v>
      </c>
      <c r="I158" s="59">
        <f>H158/H170</f>
        <v>0.25487646293888166</v>
      </c>
      <c r="J158" s="8"/>
      <c r="K158" s="58">
        <v>229</v>
      </c>
      <c r="L158" s="59">
        <f>K158/K170</f>
        <v>0.48516949152542371</v>
      </c>
      <c r="M158" s="79"/>
      <c r="N158" s="58">
        <v>56</v>
      </c>
      <c r="O158" s="59">
        <f>N158/N170</f>
        <v>0.25339366515837103</v>
      </c>
      <c r="P158" s="79"/>
      <c r="Q158" s="58">
        <v>44</v>
      </c>
      <c r="R158" s="59">
        <f>Q158/Q170</f>
        <v>0.28025477707006369</v>
      </c>
      <c r="S158" s="79"/>
      <c r="T158" s="58">
        <v>49</v>
      </c>
      <c r="U158" s="59">
        <f>T158/T170</f>
        <v>0.3888888888888889</v>
      </c>
      <c r="V158" s="79"/>
      <c r="W158" s="58">
        <v>46</v>
      </c>
      <c r="X158" s="59">
        <f>W158/W170</f>
        <v>0.3087248322147651</v>
      </c>
      <c r="Y158" s="79"/>
      <c r="Z158" s="58">
        <v>26</v>
      </c>
      <c r="AA158" s="59">
        <f>Z158/Z170</f>
        <v>0.37681159420289856</v>
      </c>
      <c r="AB158" s="79"/>
      <c r="AC158" s="58">
        <v>209</v>
      </c>
      <c r="AD158" s="59">
        <f>AC158/AC170</f>
        <v>0.48491879350348027</v>
      </c>
      <c r="AF158" s="58">
        <v>128</v>
      </c>
      <c r="AG158" s="59">
        <f>AF158/AF170</f>
        <v>0.56888888888888889</v>
      </c>
    </row>
    <row r="159" spans="1:33" x14ac:dyDescent="0.2">
      <c r="B159" s="84"/>
      <c r="C159" s="9"/>
      <c r="D159" s="85"/>
      <c r="E159" s="63"/>
      <c r="F159" s="57"/>
      <c r="G159" s="8"/>
      <c r="H159" s="58"/>
      <c r="I159" s="59"/>
      <c r="J159" s="8"/>
      <c r="K159" s="58"/>
      <c r="L159" s="59"/>
      <c r="M159" s="79"/>
      <c r="N159" s="58"/>
      <c r="O159" s="59"/>
      <c r="P159" s="79"/>
      <c r="Q159" s="58"/>
      <c r="R159" s="59"/>
      <c r="S159" s="79"/>
      <c r="T159" s="58"/>
      <c r="U159" s="59"/>
      <c r="V159" s="79"/>
      <c r="W159" s="58"/>
      <c r="X159" s="59"/>
      <c r="Y159" s="79"/>
      <c r="Z159" s="58"/>
      <c r="AA159" s="59"/>
      <c r="AB159" s="79"/>
      <c r="AC159" s="58"/>
      <c r="AD159" s="59"/>
      <c r="AF159" s="58"/>
      <c r="AG159" s="59"/>
    </row>
    <row r="160" spans="1:33" x14ac:dyDescent="0.2">
      <c r="B160" s="23"/>
      <c r="D160" s="81" t="s">
        <v>50</v>
      </c>
      <c r="E160" s="64">
        <v>194</v>
      </c>
      <c r="F160" s="62">
        <f>E160/E170</f>
        <v>7.225325884543761E-2</v>
      </c>
      <c r="G160" s="8"/>
      <c r="H160" s="60">
        <v>88</v>
      </c>
      <c r="I160" s="61">
        <f>H160/H170</f>
        <v>0.11443433029908973</v>
      </c>
      <c r="J160" s="8"/>
      <c r="K160" s="60">
        <v>17</v>
      </c>
      <c r="L160" s="61">
        <f>K160/K170</f>
        <v>3.6016949152542374E-2</v>
      </c>
      <c r="M160" s="78"/>
      <c r="N160" s="60">
        <v>12</v>
      </c>
      <c r="O160" s="61">
        <f>N160/N170</f>
        <v>5.4298642533936653E-2</v>
      </c>
      <c r="P160" s="78"/>
      <c r="Q160" s="60">
        <v>13</v>
      </c>
      <c r="R160" s="61">
        <f>Q160/Q170</f>
        <v>8.2802547770700632E-2</v>
      </c>
      <c r="S160" s="78"/>
      <c r="T160" s="60">
        <v>5</v>
      </c>
      <c r="U160" s="61">
        <f>T160/T170</f>
        <v>3.968253968253968E-2</v>
      </c>
      <c r="V160" s="78"/>
      <c r="W160" s="60">
        <v>15</v>
      </c>
      <c r="X160" s="61">
        <f>W160/W170</f>
        <v>0.10067114093959731</v>
      </c>
      <c r="Y160" s="78"/>
      <c r="Z160" s="60">
        <v>6</v>
      </c>
      <c r="AA160" s="61">
        <f>Z160/Z170</f>
        <v>8.6956521739130432E-2</v>
      </c>
      <c r="AB160" s="78"/>
      <c r="AC160" s="60">
        <v>23</v>
      </c>
      <c r="AD160" s="61">
        <f>AC160/AC170</f>
        <v>5.336426914153132E-2</v>
      </c>
      <c r="AF160" s="60">
        <v>4</v>
      </c>
      <c r="AG160" s="61">
        <f>AF160/AF170</f>
        <v>1.7777777777777778E-2</v>
      </c>
    </row>
    <row r="161" spans="1:33" x14ac:dyDescent="0.2">
      <c r="B161" s="23"/>
      <c r="D161" s="81"/>
      <c r="E161" s="64"/>
      <c r="F161" s="62"/>
      <c r="G161" s="8"/>
      <c r="H161" s="60"/>
      <c r="I161" s="61"/>
      <c r="J161" s="8"/>
      <c r="K161" s="60"/>
      <c r="L161" s="61"/>
      <c r="M161" s="78"/>
      <c r="N161" s="60"/>
      <c r="O161" s="61"/>
      <c r="P161" s="78"/>
      <c r="Q161" s="60"/>
      <c r="R161" s="61"/>
      <c r="S161" s="78"/>
      <c r="T161" s="60"/>
      <c r="U161" s="61"/>
      <c r="V161" s="78"/>
      <c r="W161" s="60"/>
      <c r="X161" s="61"/>
      <c r="Y161" s="78"/>
      <c r="Z161" s="60"/>
      <c r="AA161" s="61"/>
      <c r="AB161" s="78"/>
      <c r="AC161" s="60"/>
      <c r="AD161" s="61"/>
      <c r="AF161" s="60"/>
      <c r="AG161" s="61"/>
    </row>
    <row r="162" spans="1:33" ht="12.75" customHeight="1" x14ac:dyDescent="0.2">
      <c r="B162" s="23"/>
      <c r="D162" s="81" t="s">
        <v>52</v>
      </c>
      <c r="E162" s="63">
        <v>200</v>
      </c>
      <c r="F162" s="62">
        <f>E162/E170</f>
        <v>7.4487895716946001E-2</v>
      </c>
      <c r="G162" s="8"/>
      <c r="H162" s="60">
        <v>59</v>
      </c>
      <c r="I162" s="61">
        <f>H162/H170</f>
        <v>7.6723016905071523E-2</v>
      </c>
      <c r="J162" s="8"/>
      <c r="K162" s="60">
        <v>29</v>
      </c>
      <c r="L162" s="61">
        <f>K162/K170</f>
        <v>6.1440677966101698E-2</v>
      </c>
      <c r="M162" s="78"/>
      <c r="N162" s="60">
        <v>32</v>
      </c>
      <c r="O162" s="61">
        <f>N162/N170</f>
        <v>0.14479638009049775</v>
      </c>
      <c r="P162" s="78"/>
      <c r="Q162" s="60">
        <v>11</v>
      </c>
      <c r="R162" s="61">
        <f>Q162/Q170</f>
        <v>7.0063694267515922E-2</v>
      </c>
      <c r="S162" s="78"/>
      <c r="T162" s="60">
        <v>10</v>
      </c>
      <c r="U162" s="61">
        <f>T162/T170</f>
        <v>7.9365079365079361E-2</v>
      </c>
      <c r="V162" s="78"/>
      <c r="W162" s="60">
        <v>12</v>
      </c>
      <c r="X162" s="61">
        <f>W162/W170</f>
        <v>8.0536912751677847E-2</v>
      </c>
      <c r="Y162" s="78"/>
      <c r="Z162" s="60">
        <v>5</v>
      </c>
      <c r="AA162" s="61">
        <f>Z162/Z170</f>
        <v>7.2463768115942032E-2</v>
      </c>
      <c r="AB162" s="78"/>
      <c r="AC162" s="60">
        <v>19</v>
      </c>
      <c r="AD162" s="61">
        <f>AC162/AC170</f>
        <v>4.4083526682134569E-2</v>
      </c>
      <c r="AF162" s="60">
        <v>7</v>
      </c>
      <c r="AG162" s="61">
        <f>AF162/AF170</f>
        <v>3.111111111111111E-2</v>
      </c>
    </row>
    <row r="163" spans="1:33" x14ac:dyDescent="0.2">
      <c r="B163" s="23"/>
      <c r="D163" s="81"/>
      <c r="E163" s="63"/>
      <c r="F163" s="62"/>
      <c r="G163" s="8"/>
      <c r="H163" s="60"/>
      <c r="I163" s="61"/>
      <c r="J163" s="8"/>
      <c r="K163" s="60"/>
      <c r="L163" s="61"/>
      <c r="M163" s="78"/>
      <c r="N163" s="60"/>
      <c r="O163" s="61"/>
      <c r="P163" s="78"/>
      <c r="Q163" s="60"/>
      <c r="R163" s="61"/>
      <c r="S163" s="78"/>
      <c r="T163" s="60"/>
      <c r="U163" s="61"/>
      <c r="V163" s="78"/>
      <c r="W163" s="60"/>
      <c r="X163" s="61"/>
      <c r="Y163" s="78"/>
      <c r="Z163" s="60"/>
      <c r="AA163" s="61"/>
      <c r="AB163" s="78"/>
      <c r="AC163" s="60"/>
      <c r="AD163" s="61"/>
      <c r="AF163" s="60"/>
      <c r="AG163" s="61"/>
    </row>
    <row r="164" spans="1:33" x14ac:dyDescent="0.2">
      <c r="B164" s="23"/>
      <c r="D164" s="81"/>
      <c r="E164" s="63"/>
      <c r="F164" s="62"/>
      <c r="G164" s="8"/>
      <c r="H164" s="60"/>
      <c r="I164" s="61"/>
      <c r="J164" s="8"/>
      <c r="K164" s="60"/>
      <c r="L164" s="61"/>
      <c r="M164" s="78"/>
      <c r="N164" s="60"/>
      <c r="O164" s="61"/>
      <c r="P164" s="78"/>
      <c r="Q164" s="60"/>
      <c r="R164" s="61"/>
      <c r="S164" s="78"/>
      <c r="T164" s="60"/>
      <c r="U164" s="61"/>
      <c r="V164" s="78"/>
      <c r="W164" s="60"/>
      <c r="X164" s="61"/>
      <c r="Y164" s="78"/>
      <c r="Z164" s="60"/>
      <c r="AA164" s="61"/>
      <c r="AB164" s="78"/>
      <c r="AC164" s="60"/>
      <c r="AD164" s="61"/>
      <c r="AF164" s="60"/>
      <c r="AG164" s="61"/>
    </row>
    <row r="165" spans="1:33" ht="12.75" customHeight="1" x14ac:dyDescent="0.2">
      <c r="B165" s="23"/>
      <c r="D165" s="3" t="s">
        <v>53</v>
      </c>
      <c r="E165" s="63">
        <v>782</v>
      </c>
      <c r="F165" s="62">
        <f>E165/E170</f>
        <v>0.29124767225325887</v>
      </c>
      <c r="H165" s="60">
        <v>192</v>
      </c>
      <c r="I165" s="61">
        <f>H165/H170</f>
        <v>0.24967490247074123</v>
      </c>
      <c r="K165" s="60">
        <v>142</v>
      </c>
      <c r="L165" s="61">
        <f>K165/K170</f>
        <v>0.30084745762711862</v>
      </c>
      <c r="M165" s="78"/>
      <c r="N165" s="60">
        <v>70</v>
      </c>
      <c r="O165" s="61">
        <f>N165/N170</f>
        <v>0.31674208144796379</v>
      </c>
      <c r="P165" s="78"/>
      <c r="Q165" s="60">
        <v>61</v>
      </c>
      <c r="R165" s="61">
        <f>Q165/Q170</f>
        <v>0.38853503184713378</v>
      </c>
      <c r="S165" s="78"/>
      <c r="T165" s="60">
        <v>55</v>
      </c>
      <c r="U165" s="61">
        <f>T165/T170</f>
        <v>0.43650793650793651</v>
      </c>
      <c r="V165" s="78"/>
      <c r="W165" s="60">
        <v>39</v>
      </c>
      <c r="X165" s="61">
        <f>W165/W170</f>
        <v>0.26174496644295303</v>
      </c>
      <c r="Y165" s="78"/>
      <c r="Z165" s="60">
        <v>18</v>
      </c>
      <c r="AA165" s="61">
        <f>Z165/Z170</f>
        <v>0.2608695652173913</v>
      </c>
      <c r="AB165" s="78"/>
      <c r="AC165" s="60">
        <v>115</v>
      </c>
      <c r="AD165" s="61">
        <f>AC165/AC170</f>
        <v>0.26682134570765659</v>
      </c>
      <c r="AF165" s="60">
        <v>74</v>
      </c>
      <c r="AG165" s="61">
        <f>AF165/AF170</f>
        <v>0.3288888888888889</v>
      </c>
    </row>
    <row r="166" spans="1:33" ht="12.75" customHeight="1" x14ac:dyDescent="0.2">
      <c r="B166" s="23"/>
      <c r="D166" s="83" t="s">
        <v>54</v>
      </c>
      <c r="E166" s="63">
        <v>301</v>
      </c>
      <c r="F166" s="62">
        <f>E166/E170</f>
        <v>0.11210428305400373</v>
      </c>
      <c r="G166" s="8"/>
      <c r="H166" s="60">
        <v>159</v>
      </c>
      <c r="I166" s="61">
        <f>H166/H170</f>
        <v>0.20676202860858259</v>
      </c>
      <c r="J166" s="8"/>
      <c r="K166" s="60">
        <v>27</v>
      </c>
      <c r="L166" s="61">
        <f>K166/K170</f>
        <v>5.7203389830508475E-2</v>
      </c>
      <c r="M166" s="78"/>
      <c r="N166" s="60">
        <v>28</v>
      </c>
      <c r="O166" s="61">
        <f>N166/N170</f>
        <v>0.12669683257918551</v>
      </c>
      <c r="P166" s="78"/>
      <c r="Q166" s="60">
        <v>12</v>
      </c>
      <c r="R166" s="61">
        <f>Q166/Q170</f>
        <v>7.6433121019108277E-2</v>
      </c>
      <c r="S166" s="78"/>
      <c r="T166" s="60">
        <v>1</v>
      </c>
      <c r="U166" s="61">
        <f>T166/T170</f>
        <v>7.9365079365079361E-3</v>
      </c>
      <c r="V166" s="78"/>
      <c r="W166" s="60">
        <v>30</v>
      </c>
      <c r="X166" s="61">
        <f>W166/W170</f>
        <v>0.20134228187919462</v>
      </c>
      <c r="Y166" s="78"/>
      <c r="Z166" s="60">
        <v>5</v>
      </c>
      <c r="AA166" s="61">
        <f>Z166/Z170</f>
        <v>7.2463768115942032E-2</v>
      </c>
      <c r="AB166" s="78"/>
      <c r="AC166" s="60">
        <v>28</v>
      </c>
      <c r="AD166" s="61">
        <f>AC166/AC170</f>
        <v>6.4965197215777259E-2</v>
      </c>
      <c r="AF166" s="60">
        <v>3</v>
      </c>
      <c r="AG166" s="61">
        <f>AF166/AF170</f>
        <v>1.3333333333333334E-2</v>
      </c>
    </row>
    <row r="167" spans="1:33" x14ac:dyDescent="0.2">
      <c r="B167" s="23"/>
      <c r="D167" s="83"/>
      <c r="E167" s="63"/>
      <c r="F167" s="62"/>
      <c r="G167" s="8"/>
      <c r="H167" s="60"/>
      <c r="I167" s="61"/>
      <c r="J167" s="8"/>
      <c r="K167" s="60"/>
      <c r="L167" s="61"/>
      <c r="M167" s="78"/>
      <c r="N167" s="60"/>
      <c r="O167" s="61"/>
      <c r="P167" s="78"/>
      <c r="Q167" s="60"/>
      <c r="R167" s="61"/>
      <c r="S167" s="78"/>
      <c r="T167" s="60"/>
      <c r="U167" s="61"/>
      <c r="V167" s="78"/>
      <c r="W167" s="60"/>
      <c r="X167" s="61"/>
      <c r="Y167" s="78"/>
      <c r="Z167" s="60"/>
      <c r="AA167" s="61"/>
      <c r="AB167" s="78"/>
      <c r="AC167" s="60"/>
      <c r="AD167" s="61"/>
      <c r="AF167" s="60"/>
      <c r="AG167" s="61"/>
    </row>
    <row r="168" spans="1:33" x14ac:dyDescent="0.2">
      <c r="B168" s="23"/>
      <c r="D168" s="83"/>
      <c r="E168" s="63"/>
      <c r="F168" s="62"/>
      <c r="G168" s="8"/>
      <c r="H168" s="60"/>
      <c r="I168" s="61"/>
      <c r="J168" s="8"/>
      <c r="K168" s="60"/>
      <c r="L168" s="61"/>
      <c r="M168" s="78"/>
      <c r="N168" s="60"/>
      <c r="O168" s="61"/>
      <c r="P168" s="78"/>
      <c r="Q168" s="60"/>
      <c r="R168" s="61"/>
      <c r="S168" s="78"/>
      <c r="T168" s="60"/>
      <c r="U168" s="61"/>
      <c r="V168" s="78"/>
      <c r="W168" s="60"/>
      <c r="X168" s="61"/>
      <c r="Y168" s="78"/>
      <c r="Z168" s="60"/>
      <c r="AA168" s="61"/>
      <c r="AB168" s="78"/>
      <c r="AC168" s="60"/>
      <c r="AD168" s="61"/>
      <c r="AF168" s="60"/>
      <c r="AG168" s="61"/>
    </row>
    <row r="169" spans="1:33" x14ac:dyDescent="0.2">
      <c r="B169" s="23"/>
      <c r="D169" s="2" t="s">
        <v>51</v>
      </c>
      <c r="E169" s="51">
        <v>223</v>
      </c>
      <c r="F169" s="35">
        <f>E169/E170</f>
        <v>8.3054003724394782E-2</v>
      </c>
      <c r="H169" s="53">
        <v>75</v>
      </c>
      <c r="I169" s="43">
        <f>H169/H170</f>
        <v>9.7529258777633285E-2</v>
      </c>
      <c r="K169" s="53">
        <v>28</v>
      </c>
      <c r="L169" s="43">
        <f>K169/K170</f>
        <v>5.9322033898305086E-2</v>
      </c>
      <c r="M169" s="14"/>
      <c r="N169" s="53">
        <v>23</v>
      </c>
      <c r="O169" s="43">
        <f>N169/N170</f>
        <v>0.10407239819004525</v>
      </c>
      <c r="P169" s="14"/>
      <c r="Q169" s="53">
        <v>16</v>
      </c>
      <c r="R169" s="43">
        <f>Q169/Q170</f>
        <v>0.10191082802547771</v>
      </c>
      <c r="S169" s="14"/>
      <c r="T169" s="53">
        <v>6</v>
      </c>
      <c r="U169" s="43">
        <f>T169/T170</f>
        <v>4.7619047619047616E-2</v>
      </c>
      <c r="V169" s="14"/>
      <c r="W169" s="53">
        <v>7</v>
      </c>
      <c r="X169" s="43">
        <f>W169/W170</f>
        <v>4.6979865771812082E-2</v>
      </c>
      <c r="Y169" s="14"/>
      <c r="Z169" s="53">
        <v>9</v>
      </c>
      <c r="AA169" s="43">
        <f>Z169/Z170</f>
        <v>0.13043478260869565</v>
      </c>
      <c r="AB169" s="14"/>
      <c r="AC169" s="53">
        <v>37</v>
      </c>
      <c r="AD169" s="43">
        <f>AC169/AC170</f>
        <v>8.584686774941995E-2</v>
      </c>
      <c r="AF169" s="53">
        <v>9</v>
      </c>
      <c r="AG169" s="43">
        <f>AF169/AF170</f>
        <v>0.04</v>
      </c>
    </row>
    <row r="170" spans="1:33" ht="15" x14ac:dyDescent="0.25">
      <c r="B170" s="23"/>
      <c r="D170" s="11" t="s">
        <v>64</v>
      </c>
      <c r="E170" s="68">
        <f>SUM(E158:E169)</f>
        <v>2685</v>
      </c>
      <c r="F170" s="70">
        <f>E170/E170</f>
        <v>1</v>
      </c>
      <c r="H170" s="74">
        <f>SUM(H158:H169)</f>
        <v>769</v>
      </c>
      <c r="I170" s="76">
        <f>SUM(I158:I169)</f>
        <v>1</v>
      </c>
      <c r="J170" s="46"/>
      <c r="K170" s="74">
        <f>SUM(K158:K169)</f>
        <v>472</v>
      </c>
      <c r="L170" s="76">
        <f>SUM(L158:L169)</f>
        <v>0.99999999999999978</v>
      </c>
      <c r="M170" s="14"/>
      <c r="N170" s="74">
        <f>SUM(N158:N169)</f>
        <v>221</v>
      </c>
      <c r="O170" s="76">
        <f>SUM(O158:O169)</f>
        <v>1</v>
      </c>
      <c r="P170" s="14"/>
      <c r="Q170" s="74">
        <f>SUM(Q158:Q169)</f>
        <v>157</v>
      </c>
      <c r="R170" s="76">
        <f>SUM(R158:R169)</f>
        <v>1</v>
      </c>
      <c r="S170" s="14"/>
      <c r="T170" s="74">
        <f>SUM(T158:T169)</f>
        <v>126</v>
      </c>
      <c r="U170" s="76">
        <f>SUM(U158:U169)</f>
        <v>1</v>
      </c>
      <c r="V170" s="14"/>
      <c r="W170" s="74">
        <f>SUM(W158:W169)</f>
        <v>149</v>
      </c>
      <c r="X170" s="76">
        <f>SUM(X158:X169)</f>
        <v>1</v>
      </c>
      <c r="Y170" s="14"/>
      <c r="Z170" s="74">
        <f>SUM(Z158:Z169)</f>
        <v>69</v>
      </c>
      <c r="AA170" s="76">
        <f>SUM(AA158:AA169)</f>
        <v>1</v>
      </c>
      <c r="AB170" s="14"/>
      <c r="AC170" s="74">
        <f>SUM(AC158:AC169)</f>
        <v>431</v>
      </c>
      <c r="AD170" s="76">
        <f>SUM(AD158:AD169)</f>
        <v>1</v>
      </c>
      <c r="AF170" s="74">
        <f>SUM(AF158:AF169)</f>
        <v>225</v>
      </c>
      <c r="AG170" s="76">
        <f>SUM(AG158:AG169)</f>
        <v>1</v>
      </c>
    </row>
    <row r="171" spans="1:33" x14ac:dyDescent="0.2">
      <c r="B171" s="23"/>
      <c r="E171" s="31"/>
      <c r="F171" s="32"/>
      <c r="H171" s="41"/>
      <c r="I171" s="39"/>
      <c r="K171" s="41"/>
      <c r="L171" s="39"/>
      <c r="M171" s="12"/>
      <c r="N171" s="41"/>
      <c r="O171" s="39"/>
      <c r="P171" s="12"/>
      <c r="Q171" s="41"/>
      <c r="R171" s="39"/>
      <c r="S171" s="12"/>
      <c r="T171" s="41"/>
      <c r="U171" s="39"/>
      <c r="V171" s="12"/>
      <c r="W171" s="41"/>
      <c r="X171" s="39"/>
      <c r="Y171" s="12"/>
      <c r="Z171" s="41"/>
      <c r="AA171" s="39"/>
      <c r="AB171" s="12"/>
      <c r="AC171" s="41"/>
      <c r="AD171" s="39"/>
      <c r="AF171" s="41"/>
      <c r="AG171" s="39"/>
    </row>
    <row r="172" spans="1:33" x14ac:dyDescent="0.2">
      <c r="A172" s="19" t="s">
        <v>67</v>
      </c>
      <c r="B172" s="23" t="s">
        <v>69</v>
      </c>
      <c r="D172" s="2" t="s">
        <v>55</v>
      </c>
      <c r="E172" s="51">
        <v>725</v>
      </c>
      <c r="F172" s="32"/>
      <c r="H172" s="41">
        <v>134</v>
      </c>
      <c r="I172" s="39"/>
      <c r="K172" s="41">
        <v>169</v>
      </c>
      <c r="L172" s="39"/>
      <c r="M172" s="12"/>
      <c r="N172" s="41">
        <v>31</v>
      </c>
      <c r="O172" s="39"/>
      <c r="P172" s="12"/>
      <c r="Q172" s="41">
        <v>32</v>
      </c>
      <c r="R172" s="39"/>
      <c r="S172" s="12"/>
      <c r="T172" s="41">
        <v>40</v>
      </c>
      <c r="U172" s="39"/>
      <c r="V172" s="12"/>
      <c r="W172" s="41">
        <v>32</v>
      </c>
      <c r="X172" s="39"/>
      <c r="Y172" s="12"/>
      <c r="Z172" s="41">
        <v>16</v>
      </c>
      <c r="AA172" s="39"/>
      <c r="AB172" s="12"/>
      <c r="AC172" s="41">
        <v>163</v>
      </c>
      <c r="AD172" s="39"/>
      <c r="AF172" s="41">
        <v>108</v>
      </c>
      <c r="AG172" s="39"/>
    </row>
    <row r="173" spans="1:33" x14ac:dyDescent="0.2">
      <c r="B173" s="23"/>
      <c r="D173" s="2" t="s">
        <v>56</v>
      </c>
      <c r="E173" s="51">
        <v>180</v>
      </c>
      <c r="F173" s="32"/>
      <c r="H173" s="41">
        <v>47</v>
      </c>
      <c r="I173" s="39"/>
      <c r="K173" s="41">
        <v>44</v>
      </c>
      <c r="L173" s="39"/>
      <c r="M173" s="12"/>
      <c r="N173" s="41">
        <v>22</v>
      </c>
      <c r="O173" s="39"/>
      <c r="P173" s="12"/>
      <c r="Q173" s="41">
        <v>5</v>
      </c>
      <c r="R173" s="39"/>
      <c r="S173" s="12"/>
      <c r="T173" s="41">
        <v>6</v>
      </c>
      <c r="U173" s="39"/>
      <c r="V173" s="12"/>
      <c r="W173" s="41">
        <v>8</v>
      </c>
      <c r="X173" s="39"/>
      <c r="Y173" s="12"/>
      <c r="Z173" s="41">
        <v>7</v>
      </c>
      <c r="AA173" s="39"/>
      <c r="AB173" s="12"/>
      <c r="AC173" s="41">
        <v>27</v>
      </c>
      <c r="AD173" s="39"/>
      <c r="AF173" s="41">
        <v>9</v>
      </c>
      <c r="AG173" s="39"/>
    </row>
    <row r="174" spans="1:33" x14ac:dyDescent="0.2">
      <c r="B174" s="23"/>
      <c r="D174" s="2" t="s">
        <v>57</v>
      </c>
      <c r="E174" s="51">
        <v>6</v>
      </c>
      <c r="F174" s="32"/>
      <c r="H174" s="41">
        <v>0</v>
      </c>
      <c r="I174" s="39"/>
      <c r="K174" s="41">
        <v>1</v>
      </c>
      <c r="L174" s="39"/>
      <c r="M174" s="12"/>
      <c r="N174" s="41">
        <v>1</v>
      </c>
      <c r="O174" s="39"/>
      <c r="P174" s="12"/>
      <c r="Q174" s="41">
        <v>1</v>
      </c>
      <c r="R174" s="39"/>
      <c r="S174" s="12"/>
      <c r="T174" s="41">
        <v>0</v>
      </c>
      <c r="U174" s="39"/>
      <c r="V174" s="12"/>
      <c r="W174" s="41">
        <v>0</v>
      </c>
      <c r="X174" s="39"/>
      <c r="Y174" s="12"/>
      <c r="Z174" s="41">
        <v>0</v>
      </c>
      <c r="AA174" s="39"/>
      <c r="AB174" s="12"/>
      <c r="AC174" s="41">
        <v>0</v>
      </c>
      <c r="AD174" s="39"/>
      <c r="AF174" s="41">
        <v>0</v>
      </c>
      <c r="AG174" s="39"/>
    </row>
    <row r="175" spans="1:33" x14ac:dyDescent="0.2">
      <c r="B175" s="23"/>
      <c r="D175" s="2" t="s">
        <v>58</v>
      </c>
      <c r="E175" s="51">
        <v>74</v>
      </c>
      <c r="F175" s="32"/>
      <c r="H175" s="41">
        <v>15</v>
      </c>
      <c r="I175" s="39"/>
      <c r="K175" s="41">
        <v>12</v>
      </c>
      <c r="L175" s="39"/>
      <c r="M175" s="12"/>
      <c r="N175" s="41">
        <v>3</v>
      </c>
      <c r="O175" s="39"/>
      <c r="P175" s="12"/>
      <c r="Q175" s="41">
        <v>5</v>
      </c>
      <c r="R175" s="39"/>
      <c r="S175" s="12"/>
      <c r="T175" s="41">
        <v>3</v>
      </c>
      <c r="U175" s="39"/>
      <c r="V175" s="12"/>
      <c r="W175" s="41">
        <v>6</v>
      </c>
      <c r="X175" s="39"/>
      <c r="Y175" s="12"/>
      <c r="Z175" s="41">
        <v>3</v>
      </c>
      <c r="AA175" s="39"/>
      <c r="AB175" s="12"/>
      <c r="AC175" s="41">
        <v>18</v>
      </c>
      <c r="AD175" s="39"/>
      <c r="AF175" s="41">
        <v>9</v>
      </c>
      <c r="AG175" s="39"/>
    </row>
    <row r="176" spans="1:33" ht="15" x14ac:dyDescent="0.25">
      <c r="B176" s="23"/>
      <c r="D176" s="11" t="s">
        <v>64</v>
      </c>
      <c r="E176" s="71">
        <f>SUM(E172:E175)</f>
        <v>985</v>
      </c>
      <c r="F176" s="69">
        <f>E176/E170</f>
        <v>0.36685288640595903</v>
      </c>
      <c r="H176" s="72">
        <f>SUM(H172:H175)</f>
        <v>196</v>
      </c>
      <c r="I176" s="73">
        <f>H176/H170</f>
        <v>0.25487646293888166</v>
      </c>
      <c r="K176" s="72">
        <f>SUM(K172:K175)</f>
        <v>226</v>
      </c>
      <c r="L176" s="73">
        <f>K176/K170</f>
        <v>0.4788135593220339</v>
      </c>
      <c r="M176" s="12"/>
      <c r="N176" s="72">
        <f>SUM(N172:N175)</f>
        <v>57</v>
      </c>
      <c r="O176" s="73">
        <f>N176/N170</f>
        <v>0.25791855203619912</v>
      </c>
      <c r="P176" s="12"/>
      <c r="Q176" s="72">
        <f>SUM(Q172:Q175)</f>
        <v>43</v>
      </c>
      <c r="R176" s="73">
        <f>Q176/Q170</f>
        <v>0.27388535031847133</v>
      </c>
      <c r="S176" s="12"/>
      <c r="T176" s="72">
        <f>SUM(T172:T175)</f>
        <v>49</v>
      </c>
      <c r="U176" s="73">
        <f>T176/T170</f>
        <v>0.3888888888888889</v>
      </c>
      <c r="V176" s="12"/>
      <c r="W176" s="72">
        <f>SUM(W172:W175)</f>
        <v>46</v>
      </c>
      <c r="X176" s="73">
        <f>W176/W170</f>
        <v>0.3087248322147651</v>
      </c>
      <c r="Y176" s="12"/>
      <c r="Z176" s="72">
        <f>SUM(Z172:Z175)</f>
        <v>26</v>
      </c>
      <c r="AA176" s="73">
        <f>Z176/Z170</f>
        <v>0.37681159420289856</v>
      </c>
      <c r="AB176" s="12"/>
      <c r="AC176" s="72">
        <f>SUM(AC172:AC175)</f>
        <v>208</v>
      </c>
      <c r="AD176" s="73">
        <f>AC176/AC170</f>
        <v>0.48259860788863107</v>
      </c>
      <c r="AF176" s="72">
        <f>SUM(AF172:AF175)</f>
        <v>126</v>
      </c>
      <c r="AG176" s="73">
        <f>AF176/AF170</f>
        <v>0.56000000000000005</v>
      </c>
    </row>
    <row r="177" spans="1:33" x14ac:dyDescent="0.2">
      <c r="B177" s="23"/>
      <c r="E177" s="31"/>
      <c r="F177" s="32"/>
      <c r="H177" s="41"/>
      <c r="I177" s="39"/>
      <c r="K177" s="41"/>
      <c r="L177" s="39"/>
      <c r="M177" s="12"/>
      <c r="N177" s="41"/>
      <c r="O177" s="39"/>
      <c r="P177" s="12"/>
      <c r="Q177" s="41"/>
      <c r="R177" s="39"/>
      <c r="S177" s="12"/>
      <c r="T177" s="41"/>
      <c r="U177" s="39"/>
      <c r="V177" s="12"/>
      <c r="W177" s="41"/>
      <c r="X177" s="39"/>
      <c r="Y177" s="12"/>
      <c r="Z177" s="41"/>
      <c r="AA177" s="39"/>
      <c r="AB177" s="12"/>
      <c r="AC177" s="41"/>
      <c r="AD177" s="39"/>
      <c r="AF177" s="41"/>
      <c r="AG177" s="39"/>
    </row>
    <row r="178" spans="1:33" x14ac:dyDescent="0.2">
      <c r="A178" s="19" t="s">
        <v>68</v>
      </c>
      <c r="B178" s="82" t="s">
        <v>60</v>
      </c>
      <c r="D178" s="2" t="s">
        <v>14</v>
      </c>
      <c r="E178" s="51">
        <v>402</v>
      </c>
      <c r="F178" s="32"/>
      <c r="H178" s="41">
        <v>125</v>
      </c>
      <c r="I178" s="39"/>
      <c r="K178" s="41">
        <v>129</v>
      </c>
      <c r="L178" s="39"/>
      <c r="M178" s="12"/>
      <c r="N178" s="41">
        <v>34</v>
      </c>
      <c r="O178" s="39"/>
      <c r="P178" s="12"/>
      <c r="Q178" s="41">
        <v>26</v>
      </c>
      <c r="R178" s="39"/>
      <c r="S178" s="12"/>
      <c r="T178" s="41">
        <v>11</v>
      </c>
      <c r="U178" s="39"/>
      <c r="V178" s="12"/>
      <c r="W178" s="41">
        <v>23</v>
      </c>
      <c r="X178" s="39"/>
      <c r="Y178" s="12"/>
      <c r="Z178" s="41">
        <v>3</v>
      </c>
      <c r="AA178" s="39"/>
      <c r="AB178" s="12"/>
      <c r="AC178" s="41">
        <v>92</v>
      </c>
      <c r="AD178" s="39"/>
      <c r="AF178" s="41">
        <v>13</v>
      </c>
      <c r="AG178" s="39"/>
    </row>
    <row r="179" spans="1:33" x14ac:dyDescent="0.2">
      <c r="B179" s="82"/>
      <c r="D179" s="2" t="s">
        <v>13</v>
      </c>
      <c r="E179" s="51">
        <v>583</v>
      </c>
      <c r="F179" s="32"/>
      <c r="H179" s="41">
        <v>71</v>
      </c>
      <c r="I179" s="39"/>
      <c r="K179" s="41">
        <v>97</v>
      </c>
      <c r="L179" s="39"/>
      <c r="M179" s="12"/>
      <c r="N179" s="41">
        <v>23</v>
      </c>
      <c r="O179" s="39"/>
      <c r="P179" s="12"/>
      <c r="Q179" s="41">
        <v>17</v>
      </c>
      <c r="R179" s="39"/>
      <c r="S179" s="12"/>
      <c r="T179" s="41">
        <v>38</v>
      </c>
      <c r="U179" s="39"/>
      <c r="V179" s="12"/>
      <c r="W179" s="41">
        <v>23</v>
      </c>
      <c r="X179" s="39"/>
      <c r="Y179" s="12"/>
      <c r="Z179" s="41">
        <v>23</v>
      </c>
      <c r="AA179" s="39"/>
      <c r="AB179" s="12"/>
      <c r="AC179" s="41">
        <v>116</v>
      </c>
      <c r="AD179" s="39"/>
      <c r="AF179" s="41">
        <v>113</v>
      </c>
      <c r="AG179" s="39"/>
    </row>
    <row r="180" spans="1:33" ht="15" x14ac:dyDescent="0.25">
      <c r="D180" s="11" t="s">
        <v>64</v>
      </c>
      <c r="E180" s="71">
        <f>SUM(E178:E179)</f>
        <v>985</v>
      </c>
      <c r="F180" s="69"/>
      <c r="H180" s="72">
        <f>SUM(H178:H179)</f>
        <v>196</v>
      </c>
      <c r="I180" s="73"/>
      <c r="K180" s="72">
        <f>SUM(K178:K179)</f>
        <v>226</v>
      </c>
      <c r="L180" s="73"/>
      <c r="M180" s="12"/>
      <c r="N180" s="72">
        <f>SUM(N178:N179)</f>
        <v>57</v>
      </c>
      <c r="O180" s="73"/>
      <c r="P180" s="12"/>
      <c r="Q180" s="72">
        <f>SUM(Q178:Q179)</f>
        <v>43</v>
      </c>
      <c r="R180" s="73"/>
      <c r="S180" s="12"/>
      <c r="T180" s="72">
        <f>SUM(T178:T179)</f>
        <v>49</v>
      </c>
      <c r="U180" s="73"/>
      <c r="V180" s="12"/>
      <c r="W180" s="72">
        <f>SUM(W178:W179)</f>
        <v>46</v>
      </c>
      <c r="X180" s="73"/>
      <c r="Y180" s="12"/>
      <c r="Z180" s="72">
        <f>SUM(Z178:Z179)</f>
        <v>26</v>
      </c>
      <c r="AA180" s="73"/>
      <c r="AB180" s="12"/>
      <c r="AC180" s="72">
        <f>SUM(AC178:AC179)</f>
        <v>208</v>
      </c>
      <c r="AD180" s="73"/>
      <c r="AF180" s="72">
        <f>SUM(AF178:AF179)</f>
        <v>126</v>
      </c>
      <c r="AG180" s="73"/>
    </row>
    <row r="181" spans="1:33" x14ac:dyDescent="0.2">
      <c r="D181" s="65"/>
      <c r="E181" s="77"/>
      <c r="F181" s="66"/>
      <c r="G181" s="49"/>
      <c r="I181" s="66"/>
      <c r="J181" s="67"/>
    </row>
    <row r="182" spans="1:33" s="54" customFormat="1" x14ac:dyDescent="0.2">
      <c r="A182" s="54" t="s">
        <v>65</v>
      </c>
      <c r="E182" s="50"/>
      <c r="F182" s="66"/>
      <c r="G182" s="67"/>
      <c r="H182" s="50"/>
      <c r="I182" s="66"/>
      <c r="J182" s="7"/>
    </row>
    <row r="183" spans="1:33" x14ac:dyDescent="0.2">
      <c r="H183" s="54"/>
      <c r="I183" s="54"/>
    </row>
  </sheetData>
  <mergeCells count="44">
    <mergeCell ref="Z5:AA6"/>
    <mergeCell ref="AC5:AD6"/>
    <mergeCell ref="AF5:AG6"/>
    <mergeCell ref="D2:M3"/>
    <mergeCell ref="D4:M4"/>
    <mergeCell ref="E5:F6"/>
    <mergeCell ref="H5:I6"/>
    <mergeCell ref="K5:L6"/>
    <mergeCell ref="N5:O6"/>
    <mergeCell ref="Q5:R6"/>
    <mergeCell ref="T5:U6"/>
    <mergeCell ref="W5:X6"/>
    <mergeCell ref="B78:B82"/>
    <mergeCell ref="B110:B114"/>
    <mergeCell ref="B152:B157"/>
    <mergeCell ref="B122:B126"/>
    <mergeCell ref="B128:B132"/>
    <mergeCell ref="B134:B138"/>
    <mergeCell ref="B140:B145"/>
    <mergeCell ref="B146:B151"/>
    <mergeCell ref="B48:B52"/>
    <mergeCell ref="B54:B58"/>
    <mergeCell ref="B60:B64"/>
    <mergeCell ref="B66:B70"/>
    <mergeCell ref="B72:B76"/>
    <mergeCell ref="B98:B102"/>
    <mergeCell ref="B104:B108"/>
    <mergeCell ref="B90:B94"/>
    <mergeCell ref="B116:B120"/>
    <mergeCell ref="B84:B88"/>
    <mergeCell ref="B8:B11"/>
    <mergeCell ref="B16:B18"/>
    <mergeCell ref="B40:B42"/>
    <mergeCell ref="B32:B34"/>
    <mergeCell ref="B36:B38"/>
    <mergeCell ref="B20:B22"/>
    <mergeCell ref="B24:B26"/>
    <mergeCell ref="B28:B30"/>
    <mergeCell ref="D162:D164"/>
    <mergeCell ref="B178:B179"/>
    <mergeCell ref="D166:D168"/>
    <mergeCell ref="B158:B159"/>
    <mergeCell ref="D160:D161"/>
    <mergeCell ref="D158:D159"/>
  </mergeCells>
  <printOptions horizontalCentered="1" verticalCentered="1"/>
  <pageMargins left="1" right="1" top="1" bottom="1" header="0.5" footer="0.5"/>
  <pageSetup scale="66" fitToWidth="2" fitToHeight="2" orientation="portrait" r:id="rId1"/>
  <rowBreaks count="2" manualBreakCount="2">
    <brk id="65" max="11" man="1"/>
    <brk id="121" max="11" man="1"/>
  </rowBreaks>
  <colBreaks count="1" manualBreakCount="1">
    <brk id="12" max="17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Quantitative</vt:lpstr>
      <vt:lpstr>Quantitative!Print_Area</vt:lpstr>
      <vt:lpstr>Quantitative!Print_Titles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kjpowell</dc:creator>
  <cp:lastModifiedBy>Alexandra Nicole Fuss (anfuss)</cp:lastModifiedBy>
  <cp:lastPrinted>2016-08-24T15:22:32Z</cp:lastPrinted>
  <dcterms:created xsi:type="dcterms:W3CDTF">2010-05-12T16:20:12Z</dcterms:created>
  <dcterms:modified xsi:type="dcterms:W3CDTF">2017-06-22T14:12:32Z</dcterms:modified>
</cp:coreProperties>
</file>