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32" windowWidth="15300" windowHeight="8436"/>
  </bookViews>
  <sheets>
    <sheet name="Sheet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AA168" i="1" l="1"/>
  <c r="AA156" i="1" l="1"/>
  <c r="AA158" i="1"/>
  <c r="AA160" i="1"/>
  <c r="AA163" i="1"/>
  <c r="AA164" i="1"/>
  <c r="AA167" i="1"/>
  <c r="W170" i="1" l="1"/>
  <c r="W171" i="1"/>
  <c r="W172" i="1"/>
  <c r="W173" i="1"/>
  <c r="W174" i="1"/>
  <c r="X174" i="1"/>
  <c r="W176" i="1"/>
  <c r="W177" i="1"/>
  <c r="W178" i="1"/>
  <c r="W156" i="1"/>
  <c r="X156" i="1"/>
  <c r="W158" i="1"/>
  <c r="X158" i="1"/>
  <c r="W160" i="1"/>
  <c r="X160" i="1"/>
  <c r="W163" i="1"/>
  <c r="X163" i="1"/>
  <c r="W164" i="1"/>
  <c r="X164" i="1"/>
  <c r="W167" i="1"/>
  <c r="X167" i="1"/>
  <c r="W168" i="1"/>
  <c r="X168" i="1"/>
  <c r="T178" i="1" l="1"/>
  <c r="Q178" i="1"/>
  <c r="N178" i="1"/>
  <c r="K178" i="1"/>
  <c r="H178" i="1"/>
  <c r="E178" i="1"/>
  <c r="T174" i="1"/>
  <c r="Q174" i="1"/>
  <c r="N174" i="1"/>
  <c r="K174" i="1"/>
  <c r="H174" i="1"/>
  <c r="E174" i="1"/>
  <c r="T154" i="1"/>
  <c r="U154" i="1" s="1"/>
  <c r="H154" i="1"/>
  <c r="I154" i="1" s="1"/>
  <c r="H148" i="1"/>
  <c r="E148" i="1"/>
  <c r="T124" i="1"/>
  <c r="U124" i="1" s="1"/>
  <c r="H124" i="1"/>
  <c r="I124" i="1" s="1"/>
  <c r="T68" i="1"/>
  <c r="U68" i="1" s="1"/>
  <c r="H68" i="1"/>
  <c r="I68" i="1" s="1"/>
  <c r="Z62" i="1"/>
  <c r="AA62" i="1" s="1"/>
  <c r="W26" i="1"/>
  <c r="X26" i="1" l="1"/>
  <c r="X25" i="1"/>
  <c r="F12" i="1"/>
  <c r="H12" i="1"/>
  <c r="I12" i="1" s="1"/>
  <c r="K12" i="1"/>
  <c r="L12" i="1" s="1"/>
  <c r="N12" i="1"/>
  <c r="O12" i="1" s="1"/>
  <c r="Q12" i="1"/>
  <c r="R12" i="1" s="1"/>
  <c r="T12" i="1"/>
  <c r="U12" i="1" s="1"/>
  <c r="W12" i="1"/>
  <c r="X12" i="1" s="1"/>
  <c r="Z12" i="1"/>
  <c r="AA12" i="1" s="1"/>
  <c r="E18" i="1"/>
  <c r="F18" i="1" s="1"/>
  <c r="H18" i="1"/>
  <c r="I18" i="1" s="1"/>
  <c r="K18" i="1"/>
  <c r="N18" i="1"/>
  <c r="O18" i="1" s="1"/>
  <c r="Q18" i="1"/>
  <c r="R18" i="1" s="1"/>
  <c r="T18" i="1"/>
  <c r="U18" i="1" s="1"/>
  <c r="W18" i="1"/>
  <c r="X18" i="1" s="1"/>
  <c r="Z18" i="1"/>
  <c r="AA18" i="1" s="1"/>
  <c r="E22" i="1"/>
  <c r="F22" i="1" s="1"/>
  <c r="H22" i="1"/>
  <c r="I22" i="1" s="1"/>
  <c r="K22" i="1"/>
  <c r="L22" i="1" s="1"/>
  <c r="N22" i="1"/>
  <c r="O22" i="1" s="1"/>
  <c r="Q22" i="1"/>
  <c r="R22" i="1" s="1"/>
  <c r="T22" i="1"/>
  <c r="U22" i="1" s="1"/>
  <c r="W22" i="1"/>
  <c r="X22" i="1" s="1"/>
  <c r="Z22" i="1"/>
  <c r="AA22" i="1" s="1"/>
  <c r="E26" i="1"/>
  <c r="F26" i="1" s="1"/>
  <c r="H26" i="1"/>
  <c r="I26" i="1" s="1"/>
  <c r="K26" i="1"/>
  <c r="N26" i="1"/>
  <c r="O24" i="1" s="1"/>
  <c r="Q26" i="1"/>
  <c r="T26" i="1"/>
  <c r="Z26" i="1"/>
  <c r="H30" i="1"/>
  <c r="I30" i="1" s="1"/>
  <c r="N30" i="1"/>
  <c r="O30" i="1" s="1"/>
  <c r="T30" i="1"/>
  <c r="U30" i="1" s="1"/>
  <c r="Z30" i="1"/>
  <c r="AA30" i="1" s="1"/>
  <c r="H34" i="1"/>
  <c r="I34" i="1" s="1"/>
  <c r="N34" i="1"/>
  <c r="O34" i="1" s="1"/>
  <c r="T34" i="1"/>
  <c r="U34" i="1" s="1"/>
  <c r="Z34" i="1"/>
  <c r="AA34" i="1" s="1"/>
  <c r="H38" i="1"/>
  <c r="I38" i="1" s="1"/>
  <c r="N38" i="1"/>
  <c r="O38" i="1" s="1"/>
  <c r="T38" i="1"/>
  <c r="U38" i="1" s="1"/>
  <c r="Z38" i="1"/>
  <c r="AA38" i="1" s="1"/>
  <c r="H42" i="1"/>
  <c r="I42" i="1" s="1"/>
  <c r="N42" i="1"/>
  <c r="O42" i="1" s="1"/>
  <c r="T42" i="1"/>
  <c r="U42" i="1" s="1"/>
  <c r="Z42" i="1"/>
  <c r="AA42" i="1" s="1"/>
  <c r="H50" i="1"/>
  <c r="I50" i="1" s="1"/>
  <c r="N50" i="1"/>
  <c r="O50" i="1" s="1"/>
  <c r="T50" i="1"/>
  <c r="U50" i="1" s="1"/>
  <c r="Z50" i="1"/>
  <c r="AA50" i="1" s="1"/>
  <c r="H56" i="1"/>
  <c r="I56" i="1" s="1"/>
  <c r="N56" i="1"/>
  <c r="O56" i="1" s="1"/>
  <c r="T56" i="1"/>
  <c r="U56" i="1" s="1"/>
  <c r="Z56" i="1"/>
  <c r="AA56" i="1" s="1"/>
  <c r="AA58" i="1"/>
  <c r="AA59" i="1"/>
  <c r="AA60" i="1"/>
  <c r="AA61" i="1"/>
  <c r="H62" i="1"/>
  <c r="I62" i="1" s="1"/>
  <c r="N62" i="1"/>
  <c r="O62" i="1" s="1"/>
  <c r="T62" i="1"/>
  <c r="U62" i="1" s="1"/>
  <c r="X24" i="1"/>
  <c r="E30" i="1"/>
  <c r="F30" i="1" s="1"/>
  <c r="K30" i="1"/>
  <c r="L30" i="1" s="1"/>
  <c r="Q30" i="1"/>
  <c r="R30" i="1" s="1"/>
  <c r="W30" i="1"/>
  <c r="X30" i="1" s="1"/>
  <c r="E34" i="1"/>
  <c r="F34" i="1" s="1"/>
  <c r="K34" i="1"/>
  <c r="L34" i="1" s="1"/>
  <c r="Q34" i="1"/>
  <c r="R34" i="1" s="1"/>
  <c r="W34" i="1"/>
  <c r="X34" i="1" s="1"/>
  <c r="E38" i="1"/>
  <c r="F38" i="1" s="1"/>
  <c r="K38" i="1"/>
  <c r="L38" i="1" s="1"/>
  <c r="Q38" i="1"/>
  <c r="R38" i="1" s="1"/>
  <c r="W38" i="1"/>
  <c r="X38" i="1" s="1"/>
  <c r="E42" i="1"/>
  <c r="F42" i="1" s="1"/>
  <c r="K42" i="1"/>
  <c r="L42" i="1" s="1"/>
  <c r="Q42" i="1"/>
  <c r="R42" i="1" s="1"/>
  <c r="W42" i="1"/>
  <c r="X42" i="1" s="1"/>
  <c r="K50" i="1"/>
  <c r="L50" i="1" s="1"/>
  <c r="Q50" i="1"/>
  <c r="R50" i="1" s="1"/>
  <c r="W50" i="1"/>
  <c r="X50" i="1" s="1"/>
  <c r="E56" i="1"/>
  <c r="F56" i="1" s="1"/>
  <c r="K56" i="1"/>
  <c r="L56" i="1" s="1"/>
  <c r="Q56" i="1"/>
  <c r="R56" i="1" s="1"/>
  <c r="W56" i="1"/>
  <c r="X56" i="1" s="1"/>
  <c r="W62" i="1"/>
  <c r="X62" i="1" s="1"/>
  <c r="X61" i="1"/>
  <c r="E62" i="1"/>
  <c r="F62" i="1" s="1"/>
  <c r="K62" i="1"/>
  <c r="L62" i="1" s="1"/>
  <c r="Q62" i="1"/>
  <c r="R62" i="1" s="1"/>
  <c r="I64" i="1"/>
  <c r="U64" i="1"/>
  <c r="I65" i="1"/>
  <c r="U65" i="1"/>
  <c r="I66" i="1"/>
  <c r="U66" i="1"/>
  <c r="I67" i="1"/>
  <c r="U67" i="1"/>
  <c r="N68" i="1"/>
  <c r="O68" i="1" s="1"/>
  <c r="Z68" i="1"/>
  <c r="AA68" i="1" s="1"/>
  <c r="H74" i="1"/>
  <c r="I74" i="1" s="1"/>
  <c r="N74" i="1"/>
  <c r="O74" i="1" s="1"/>
  <c r="T74" i="1"/>
  <c r="U74" i="1" s="1"/>
  <c r="Z74" i="1"/>
  <c r="AA74" i="1" s="1"/>
  <c r="I71" i="1"/>
  <c r="O71" i="1"/>
  <c r="E68" i="1"/>
  <c r="F68" i="1" s="1"/>
  <c r="K68" i="1"/>
  <c r="L68" i="1" s="1"/>
  <c r="Q68" i="1"/>
  <c r="R68" i="1" s="1"/>
  <c r="W68" i="1"/>
  <c r="X68" i="1" s="1"/>
  <c r="E74" i="1"/>
  <c r="F74" i="1" s="1"/>
  <c r="K74" i="1"/>
  <c r="L74" i="1" s="1"/>
  <c r="Q74" i="1"/>
  <c r="R74" i="1" s="1"/>
  <c r="W74" i="1"/>
  <c r="X74" i="1" s="1"/>
  <c r="E80" i="1"/>
  <c r="F80" i="1" s="1"/>
  <c r="K80" i="1"/>
  <c r="L80" i="1" s="1"/>
  <c r="Q80" i="1"/>
  <c r="R80" i="1" s="1"/>
  <c r="W80" i="1"/>
  <c r="X80" i="1" s="1"/>
  <c r="E86" i="1"/>
  <c r="F86" i="1" s="1"/>
  <c r="K86" i="1"/>
  <c r="L86" i="1" s="1"/>
  <c r="Q86" i="1"/>
  <c r="R86" i="1" s="1"/>
  <c r="W86" i="1"/>
  <c r="X86" i="1" s="1"/>
  <c r="E92" i="1"/>
  <c r="F92" i="1" s="1"/>
  <c r="K92" i="1"/>
  <c r="L92" i="1" s="1"/>
  <c r="Q92" i="1"/>
  <c r="R92" i="1" s="1"/>
  <c r="W92" i="1"/>
  <c r="X92" i="1" s="1"/>
  <c r="E100" i="1"/>
  <c r="F100" i="1" s="1"/>
  <c r="K100" i="1"/>
  <c r="L100" i="1" s="1"/>
  <c r="Q100" i="1"/>
  <c r="R100" i="1" s="1"/>
  <c r="W100" i="1"/>
  <c r="X100" i="1" s="1"/>
  <c r="K106" i="1"/>
  <c r="L103" i="1" s="1"/>
  <c r="Q106" i="1"/>
  <c r="R103" i="1" s="1"/>
  <c r="W106" i="1"/>
  <c r="AA71" i="1"/>
  <c r="O72" i="1"/>
  <c r="AA72" i="1"/>
  <c r="I73" i="1"/>
  <c r="U73" i="1"/>
  <c r="AA73" i="1"/>
  <c r="H80" i="1"/>
  <c r="I80" i="1" s="1"/>
  <c r="N80" i="1"/>
  <c r="O80" i="1" s="1"/>
  <c r="T80" i="1"/>
  <c r="U80" i="1" s="1"/>
  <c r="Z80" i="1"/>
  <c r="AA80" i="1" s="1"/>
  <c r="H86" i="1"/>
  <c r="I86" i="1" s="1"/>
  <c r="N86" i="1"/>
  <c r="O86" i="1" s="1"/>
  <c r="T86" i="1"/>
  <c r="U86" i="1" s="1"/>
  <c r="Z86" i="1"/>
  <c r="AA86" i="1" s="1"/>
  <c r="H92" i="1"/>
  <c r="I92" i="1" s="1"/>
  <c r="N92" i="1"/>
  <c r="O92" i="1" s="1"/>
  <c r="T92" i="1"/>
  <c r="U92" i="1" s="1"/>
  <c r="Z92" i="1"/>
  <c r="AA92" i="1" s="1"/>
  <c r="H100" i="1"/>
  <c r="I100" i="1" s="1"/>
  <c r="N100" i="1"/>
  <c r="O100" i="1" s="1"/>
  <c r="T100" i="1"/>
  <c r="U100" i="1" s="1"/>
  <c r="Z100" i="1"/>
  <c r="AA100" i="1" s="1"/>
  <c r="H106" i="1"/>
  <c r="N106" i="1"/>
  <c r="T106" i="1"/>
  <c r="Z106" i="1"/>
  <c r="I103" i="1"/>
  <c r="K112" i="1"/>
  <c r="L112" i="1" s="1"/>
  <c r="Q112" i="1"/>
  <c r="R112" i="1" s="1"/>
  <c r="W112" i="1"/>
  <c r="X112" i="1" s="1"/>
  <c r="E118" i="1"/>
  <c r="F118" i="1" s="1"/>
  <c r="K118" i="1"/>
  <c r="L118" i="1" s="1"/>
  <c r="Q118" i="1"/>
  <c r="R118" i="1" s="1"/>
  <c r="W118" i="1"/>
  <c r="X118" i="1" s="1"/>
  <c r="E124" i="1"/>
  <c r="F124" i="1" s="1"/>
  <c r="K124" i="1"/>
  <c r="L124" i="1" s="1"/>
  <c r="Q124" i="1"/>
  <c r="R124" i="1" s="1"/>
  <c r="W124" i="1"/>
  <c r="X124" i="1" s="1"/>
  <c r="F121" i="1"/>
  <c r="H112" i="1"/>
  <c r="I112" i="1" s="1"/>
  <c r="N112" i="1"/>
  <c r="O112" i="1" s="1"/>
  <c r="T112" i="1"/>
  <c r="U112" i="1" s="1"/>
  <c r="Z112" i="1"/>
  <c r="AA112" i="1" s="1"/>
  <c r="H118" i="1"/>
  <c r="I118" i="1" s="1"/>
  <c r="N118" i="1"/>
  <c r="O118" i="1" s="1"/>
  <c r="T118" i="1"/>
  <c r="U118" i="1" s="1"/>
  <c r="Z118" i="1"/>
  <c r="AA118" i="1" s="1"/>
  <c r="I120" i="1"/>
  <c r="U120" i="1"/>
  <c r="I121" i="1"/>
  <c r="U121" i="1"/>
  <c r="I122" i="1"/>
  <c r="U122" i="1"/>
  <c r="I123" i="1"/>
  <c r="U123" i="1"/>
  <c r="N124" i="1"/>
  <c r="O124" i="1" s="1"/>
  <c r="Z124" i="1"/>
  <c r="AA124" i="1" s="1"/>
  <c r="H130" i="1"/>
  <c r="I130" i="1" s="1"/>
  <c r="N130" i="1"/>
  <c r="O130" i="1" s="1"/>
  <c r="T130" i="1"/>
  <c r="U130" i="1" s="1"/>
  <c r="Z130" i="1"/>
  <c r="AA130" i="1" s="1"/>
  <c r="X123" i="1"/>
  <c r="K130" i="1"/>
  <c r="L130" i="1" s="1"/>
  <c r="Q130" i="1"/>
  <c r="R130" i="1" s="1"/>
  <c r="W130" i="1"/>
  <c r="X130" i="1" s="1"/>
  <c r="E136" i="1"/>
  <c r="F136" i="1" s="1"/>
  <c r="K136" i="1"/>
  <c r="L136" i="1" s="1"/>
  <c r="Q136" i="1"/>
  <c r="R136" i="1" s="1"/>
  <c r="W136" i="1"/>
  <c r="X136" i="1" s="1"/>
  <c r="E142" i="1"/>
  <c r="F140" i="1" s="1"/>
  <c r="K142" i="1"/>
  <c r="L139" i="1" s="1"/>
  <c r="Q142" i="1"/>
  <c r="R140" i="1" s="1"/>
  <c r="W142" i="1"/>
  <c r="X139" i="1" s="1"/>
  <c r="F148" i="1"/>
  <c r="F144" i="1"/>
  <c r="H136" i="1"/>
  <c r="I136" i="1" s="1"/>
  <c r="N136" i="1"/>
  <c r="O136" i="1" s="1"/>
  <c r="T136" i="1"/>
  <c r="U136" i="1" s="1"/>
  <c r="Z136" i="1"/>
  <c r="AA136" i="1" s="1"/>
  <c r="H142" i="1"/>
  <c r="N142" i="1"/>
  <c r="O139" i="1" s="1"/>
  <c r="T142" i="1"/>
  <c r="Z142" i="1"/>
  <c r="AA139" i="1" s="1"/>
  <c r="I148" i="1"/>
  <c r="I144" i="1"/>
  <c r="F145" i="1"/>
  <c r="F146" i="1"/>
  <c r="F147" i="1"/>
  <c r="K148" i="1"/>
  <c r="L148" i="1" s="1"/>
  <c r="Q148" i="1"/>
  <c r="R148" i="1" s="1"/>
  <c r="W148" i="1"/>
  <c r="X148" i="1" s="1"/>
  <c r="E154" i="1"/>
  <c r="F154" i="1" s="1"/>
  <c r="K154" i="1"/>
  <c r="L154" i="1" s="1"/>
  <c r="Q154" i="1"/>
  <c r="R154" i="1" s="1"/>
  <c r="W154" i="1"/>
  <c r="X154" i="1" s="1"/>
  <c r="I145" i="1"/>
  <c r="I146" i="1"/>
  <c r="I147" i="1"/>
  <c r="N148" i="1"/>
  <c r="O148" i="1" s="1"/>
  <c r="T148" i="1"/>
  <c r="U148" i="1" s="1"/>
  <c r="Z148" i="1"/>
  <c r="AA148" i="1" s="1"/>
  <c r="I150" i="1"/>
  <c r="U150" i="1"/>
  <c r="I151" i="1"/>
  <c r="U151" i="1"/>
  <c r="I152" i="1"/>
  <c r="U152" i="1"/>
  <c r="I153" i="1"/>
  <c r="U153" i="1"/>
  <c r="N154" i="1"/>
  <c r="O154" i="1" s="1"/>
  <c r="Z154" i="1"/>
  <c r="AA154" i="1" s="1"/>
  <c r="X152" i="1"/>
  <c r="X153" i="1"/>
  <c r="K168" i="1"/>
  <c r="L156" i="1" s="1"/>
  <c r="Q168" i="1"/>
  <c r="R156" i="1" s="1"/>
  <c r="H168" i="1"/>
  <c r="I168" i="1" s="1"/>
  <c r="N168" i="1"/>
  <c r="O158" i="1" s="1"/>
  <c r="T168" i="1"/>
  <c r="U164" i="1" s="1"/>
  <c r="O73" i="1" l="1"/>
  <c r="AA147" i="1"/>
  <c r="AA146" i="1"/>
  <c r="AA145" i="1"/>
  <c r="AA128" i="1"/>
  <c r="AA129" i="1"/>
  <c r="AA127" i="1"/>
  <c r="X147" i="1"/>
  <c r="X60" i="1"/>
  <c r="U129" i="1"/>
  <c r="U128" i="1"/>
  <c r="U72" i="1"/>
  <c r="U71" i="1"/>
  <c r="R164" i="1"/>
  <c r="R163" i="1"/>
  <c r="R160" i="1"/>
  <c r="R158" i="1"/>
  <c r="R153" i="1"/>
  <c r="R152" i="1"/>
  <c r="R151" i="1"/>
  <c r="R122" i="1"/>
  <c r="R123" i="1"/>
  <c r="R121" i="1"/>
  <c r="O164" i="1"/>
  <c r="O163" i="1"/>
  <c r="O160" i="1"/>
  <c r="O147" i="1"/>
  <c r="O145" i="1"/>
  <c r="O144" i="1"/>
  <c r="O146" i="1"/>
  <c r="O140" i="1"/>
  <c r="O128" i="1"/>
  <c r="O129" i="1"/>
  <c r="O127" i="1"/>
  <c r="O123" i="1"/>
  <c r="O121" i="1"/>
  <c r="O122" i="1"/>
  <c r="O67" i="1"/>
  <c r="L163" i="1"/>
  <c r="L158" i="1"/>
  <c r="L164" i="1"/>
  <c r="L160" i="1"/>
  <c r="L153" i="1"/>
  <c r="L152" i="1"/>
  <c r="L147" i="1"/>
  <c r="L146" i="1"/>
  <c r="L140" i="1"/>
  <c r="L123" i="1"/>
  <c r="L122" i="1"/>
  <c r="L121" i="1"/>
  <c r="L18" i="1"/>
  <c r="L16" i="1"/>
  <c r="I167" i="1"/>
  <c r="I164" i="1"/>
  <c r="I160" i="1"/>
  <c r="I163" i="1"/>
  <c r="I129" i="1"/>
  <c r="I128" i="1"/>
  <c r="I127" i="1"/>
  <c r="I72" i="1"/>
  <c r="F152" i="1"/>
  <c r="F151" i="1"/>
  <c r="F153" i="1"/>
  <c r="F123" i="1"/>
  <c r="F122" i="1"/>
  <c r="U168" i="1"/>
  <c r="U167" i="1"/>
  <c r="O168" i="1"/>
  <c r="O167" i="1"/>
  <c r="AA144" i="1"/>
  <c r="X146" i="1"/>
  <c r="X145" i="1"/>
  <c r="L145" i="1"/>
  <c r="X144" i="1"/>
  <c r="L144" i="1"/>
  <c r="AA142" i="1"/>
  <c r="AA141" i="1"/>
  <c r="AA140" i="1"/>
  <c r="U142" i="1"/>
  <c r="U141" i="1"/>
  <c r="O142" i="1"/>
  <c r="O141" i="1"/>
  <c r="I142" i="1"/>
  <c r="I141" i="1"/>
  <c r="AA135" i="1"/>
  <c r="O135" i="1"/>
  <c r="AA134" i="1"/>
  <c r="O134" i="1"/>
  <c r="AA133" i="1"/>
  <c r="O133" i="1"/>
  <c r="AA132" i="1"/>
  <c r="O132" i="1"/>
  <c r="X142" i="1"/>
  <c r="X141" i="1"/>
  <c r="X140" i="1"/>
  <c r="R142" i="1"/>
  <c r="R141" i="1"/>
  <c r="L142" i="1"/>
  <c r="L141" i="1"/>
  <c r="F142" i="1"/>
  <c r="F141" i="1"/>
  <c r="X135" i="1"/>
  <c r="L135" i="1"/>
  <c r="X134" i="1"/>
  <c r="L134" i="1"/>
  <c r="X133" i="1"/>
  <c r="L133" i="1"/>
  <c r="X132" i="1"/>
  <c r="L132" i="1"/>
  <c r="X129" i="1"/>
  <c r="L129" i="1"/>
  <c r="X128" i="1"/>
  <c r="L128" i="1"/>
  <c r="X127" i="1"/>
  <c r="L127" i="1"/>
  <c r="X126" i="1"/>
  <c r="L126" i="1"/>
  <c r="AA123" i="1"/>
  <c r="AA122" i="1"/>
  <c r="AA121" i="1"/>
  <c r="AA120" i="1"/>
  <c r="O120" i="1"/>
  <c r="AA117" i="1"/>
  <c r="O117" i="1"/>
  <c r="AA116" i="1"/>
  <c r="O116" i="1"/>
  <c r="AA115" i="1"/>
  <c r="O115" i="1"/>
  <c r="AA114" i="1"/>
  <c r="O114" i="1"/>
  <c r="AA111" i="1"/>
  <c r="O111" i="1"/>
  <c r="AA110" i="1"/>
  <c r="O110" i="1"/>
  <c r="AA109" i="1"/>
  <c r="O109" i="1"/>
  <c r="AA108" i="1"/>
  <c r="O108" i="1"/>
  <c r="R117" i="1"/>
  <c r="F117" i="1"/>
  <c r="R116" i="1"/>
  <c r="F116" i="1"/>
  <c r="R115" i="1"/>
  <c r="F115" i="1"/>
  <c r="R114" i="1"/>
  <c r="F114" i="1"/>
  <c r="R111" i="1"/>
  <c r="R110" i="1"/>
  <c r="R109" i="1"/>
  <c r="R108" i="1"/>
  <c r="AA106" i="1"/>
  <c r="AA105" i="1"/>
  <c r="AA104" i="1"/>
  <c r="AA103" i="1"/>
  <c r="U106" i="1"/>
  <c r="U105" i="1"/>
  <c r="U104" i="1"/>
  <c r="U103" i="1"/>
  <c r="O106" i="1"/>
  <c r="O105" i="1"/>
  <c r="O104" i="1"/>
  <c r="I106" i="1"/>
  <c r="I105" i="1"/>
  <c r="I104" i="1"/>
  <c r="U99" i="1"/>
  <c r="I99" i="1"/>
  <c r="U98" i="1"/>
  <c r="I98" i="1"/>
  <c r="U97" i="1"/>
  <c r="I97" i="1"/>
  <c r="U96" i="1"/>
  <c r="I96" i="1"/>
  <c r="U91" i="1"/>
  <c r="I91" i="1"/>
  <c r="U90" i="1"/>
  <c r="I90" i="1"/>
  <c r="U89" i="1"/>
  <c r="I89" i="1"/>
  <c r="U88" i="1"/>
  <c r="I88" i="1"/>
  <c r="U85" i="1"/>
  <c r="I85" i="1"/>
  <c r="U84" i="1"/>
  <c r="I84" i="1"/>
  <c r="U83" i="1"/>
  <c r="I83" i="1"/>
  <c r="U82" i="1"/>
  <c r="I82" i="1"/>
  <c r="U79" i="1"/>
  <c r="I79" i="1"/>
  <c r="U78" i="1"/>
  <c r="I78" i="1"/>
  <c r="U77" i="1"/>
  <c r="I77" i="1"/>
  <c r="U76" i="1"/>
  <c r="I76" i="1"/>
  <c r="X106" i="1"/>
  <c r="X105" i="1"/>
  <c r="X104" i="1"/>
  <c r="X103" i="1"/>
  <c r="R106" i="1"/>
  <c r="R105" i="1"/>
  <c r="R104" i="1"/>
  <c r="L106" i="1"/>
  <c r="L105" i="1"/>
  <c r="L104" i="1"/>
  <c r="X99" i="1"/>
  <c r="L99" i="1"/>
  <c r="X98" i="1"/>
  <c r="L98" i="1"/>
  <c r="X97" i="1"/>
  <c r="L97" i="1"/>
  <c r="X96" i="1"/>
  <c r="L96" i="1"/>
  <c r="X91" i="1"/>
  <c r="L91" i="1"/>
  <c r="X90" i="1"/>
  <c r="L90" i="1"/>
  <c r="X89" i="1"/>
  <c r="L89" i="1"/>
  <c r="X88" i="1"/>
  <c r="L88" i="1"/>
  <c r="X85" i="1"/>
  <c r="L85" i="1"/>
  <c r="X84" i="1"/>
  <c r="L84" i="1"/>
  <c r="X83" i="1"/>
  <c r="L83" i="1"/>
  <c r="X82" i="1"/>
  <c r="L82" i="1"/>
  <c r="X79" i="1"/>
  <c r="L79" i="1"/>
  <c r="X78" i="1"/>
  <c r="L78" i="1"/>
  <c r="X77" i="1"/>
  <c r="L77" i="1"/>
  <c r="X76" i="1"/>
  <c r="L76" i="1"/>
  <c r="X73" i="1"/>
  <c r="L73" i="1"/>
  <c r="X72" i="1"/>
  <c r="L72" i="1"/>
  <c r="X71" i="1"/>
  <c r="L71" i="1"/>
  <c r="X70" i="1"/>
  <c r="L70" i="1"/>
  <c r="X67" i="1"/>
  <c r="L67" i="1"/>
  <c r="X66" i="1"/>
  <c r="L66" i="1"/>
  <c r="X65" i="1"/>
  <c r="L65" i="1"/>
  <c r="X64" i="1"/>
  <c r="L64" i="1"/>
  <c r="AA67" i="1"/>
  <c r="AA66" i="1"/>
  <c r="O66" i="1"/>
  <c r="AA65" i="1"/>
  <c r="O65" i="1"/>
  <c r="AA64" i="1"/>
  <c r="O64" i="1"/>
  <c r="R61" i="1"/>
  <c r="F61" i="1"/>
  <c r="R60" i="1"/>
  <c r="F60" i="1"/>
  <c r="R59" i="1"/>
  <c r="F59" i="1"/>
  <c r="L58" i="1"/>
  <c r="X55" i="1"/>
  <c r="L55" i="1"/>
  <c r="X54" i="1"/>
  <c r="L54" i="1"/>
  <c r="X53" i="1"/>
  <c r="L53" i="1"/>
  <c r="X52" i="1"/>
  <c r="L52" i="1"/>
  <c r="X49" i="1"/>
  <c r="L49" i="1"/>
  <c r="X48" i="1"/>
  <c r="L48" i="1"/>
  <c r="X47" i="1"/>
  <c r="L47" i="1"/>
  <c r="X46" i="1"/>
  <c r="L46" i="1"/>
  <c r="X41" i="1"/>
  <c r="L41" i="1"/>
  <c r="X40" i="1"/>
  <c r="L40" i="1"/>
  <c r="X37" i="1"/>
  <c r="L37" i="1"/>
  <c r="X36" i="1"/>
  <c r="L36" i="1"/>
  <c r="X33" i="1"/>
  <c r="L33" i="1"/>
  <c r="X32" i="1"/>
  <c r="L32" i="1"/>
  <c r="X29" i="1"/>
  <c r="L29" i="1"/>
  <c r="X28" i="1"/>
  <c r="L28" i="1"/>
  <c r="O61" i="1"/>
  <c r="O60" i="1"/>
  <c r="O59" i="1"/>
  <c r="O58" i="1"/>
  <c r="AA55" i="1"/>
  <c r="O55" i="1"/>
  <c r="AA54" i="1"/>
  <c r="O54" i="1"/>
  <c r="AA53" i="1"/>
  <c r="O53" i="1"/>
  <c r="AA52" i="1"/>
  <c r="O52" i="1"/>
  <c r="AA49" i="1"/>
  <c r="O49" i="1"/>
  <c r="AA48" i="1"/>
  <c r="O48" i="1"/>
  <c r="AA47" i="1"/>
  <c r="O47" i="1"/>
  <c r="AA46" i="1"/>
  <c r="O46" i="1"/>
  <c r="AA41" i="1"/>
  <c r="O41" i="1"/>
  <c r="AA40" i="1"/>
  <c r="O40" i="1"/>
  <c r="AA37" i="1"/>
  <c r="O37" i="1"/>
  <c r="AA36" i="1"/>
  <c r="O36" i="1"/>
  <c r="AA33" i="1"/>
  <c r="O33" i="1"/>
  <c r="AA32" i="1"/>
  <c r="O32" i="1"/>
  <c r="AA29" i="1"/>
  <c r="O29" i="1"/>
  <c r="AA28" i="1"/>
  <c r="O28" i="1"/>
  <c r="AA26" i="1"/>
  <c r="AA25" i="1"/>
  <c r="R26" i="1"/>
  <c r="R25" i="1"/>
  <c r="L26" i="1"/>
  <c r="L25" i="1"/>
  <c r="R24" i="1"/>
  <c r="F24" i="1"/>
  <c r="R21" i="1"/>
  <c r="F21" i="1"/>
  <c r="R20" i="1"/>
  <c r="F20" i="1"/>
  <c r="R17" i="1"/>
  <c r="F17" i="1"/>
  <c r="R16" i="1"/>
  <c r="F16" i="1"/>
  <c r="R11" i="1"/>
  <c r="F11" i="1"/>
  <c r="R10" i="1"/>
  <c r="F10" i="1"/>
  <c r="R9" i="1"/>
  <c r="F9" i="1"/>
  <c r="R8" i="1"/>
  <c r="F8" i="1"/>
  <c r="AA24" i="1"/>
  <c r="AA21" i="1"/>
  <c r="O21" i="1"/>
  <c r="AA20" i="1"/>
  <c r="O20" i="1"/>
  <c r="AA17" i="1"/>
  <c r="O17" i="1"/>
  <c r="AA16" i="1"/>
  <c r="O16" i="1"/>
  <c r="AA11" i="1"/>
  <c r="O11" i="1"/>
  <c r="AA10" i="1"/>
  <c r="O10" i="1"/>
  <c r="AA9" i="1"/>
  <c r="O9" i="1"/>
  <c r="AA8" i="1"/>
  <c r="O8" i="1"/>
  <c r="U163" i="1"/>
  <c r="U160" i="1"/>
  <c r="U158" i="1"/>
  <c r="I158" i="1"/>
  <c r="U156" i="1"/>
  <c r="O156" i="1"/>
  <c r="I156" i="1"/>
  <c r="R168" i="1"/>
  <c r="R167" i="1"/>
  <c r="L168" i="1"/>
  <c r="L167" i="1"/>
  <c r="AA153" i="1"/>
  <c r="O153" i="1"/>
  <c r="AA152" i="1"/>
  <c r="O152" i="1"/>
  <c r="AA151" i="1"/>
  <c r="O151" i="1"/>
  <c r="AA150" i="1"/>
  <c r="O150" i="1"/>
  <c r="U147" i="1"/>
  <c r="U146" i="1"/>
  <c r="U145" i="1"/>
  <c r="U144" i="1"/>
  <c r="X151" i="1"/>
  <c r="L151" i="1"/>
  <c r="X150" i="1"/>
  <c r="R150" i="1"/>
  <c r="L150" i="1"/>
  <c r="F150" i="1"/>
  <c r="R147" i="1"/>
  <c r="R146" i="1"/>
  <c r="R145" i="1"/>
  <c r="R144" i="1"/>
  <c r="U140" i="1"/>
  <c r="I140" i="1"/>
  <c r="U139" i="1"/>
  <c r="I139" i="1"/>
  <c r="AA138" i="1"/>
  <c r="U138" i="1"/>
  <c r="O138" i="1"/>
  <c r="I138" i="1"/>
  <c r="U135" i="1"/>
  <c r="I135" i="1"/>
  <c r="U134" i="1"/>
  <c r="I134" i="1"/>
  <c r="U133" i="1"/>
  <c r="I133" i="1"/>
  <c r="U132" i="1"/>
  <c r="I132" i="1"/>
  <c r="R139" i="1"/>
  <c r="F139" i="1"/>
  <c r="X138" i="1"/>
  <c r="R138" i="1"/>
  <c r="L138" i="1"/>
  <c r="F138" i="1"/>
  <c r="R135" i="1"/>
  <c r="F135" i="1"/>
  <c r="R134" i="1"/>
  <c r="F134" i="1"/>
  <c r="R133" i="1"/>
  <c r="F133" i="1"/>
  <c r="R132" i="1"/>
  <c r="F132" i="1"/>
  <c r="R129" i="1"/>
  <c r="R128" i="1"/>
  <c r="R127" i="1"/>
  <c r="R126" i="1"/>
  <c r="U127" i="1"/>
  <c r="AA126" i="1"/>
  <c r="U126" i="1"/>
  <c r="O126" i="1"/>
  <c r="I126" i="1"/>
  <c r="U117" i="1"/>
  <c r="I117" i="1"/>
  <c r="U116" i="1"/>
  <c r="I116" i="1"/>
  <c r="U115" i="1"/>
  <c r="I115" i="1"/>
  <c r="U114" i="1"/>
  <c r="I114" i="1"/>
  <c r="U111" i="1"/>
  <c r="I111" i="1"/>
  <c r="U110" i="1"/>
  <c r="I110" i="1"/>
  <c r="U109" i="1"/>
  <c r="I109" i="1"/>
  <c r="U108" i="1"/>
  <c r="I108" i="1"/>
  <c r="X122" i="1"/>
  <c r="X121" i="1"/>
  <c r="X120" i="1"/>
  <c r="R120" i="1"/>
  <c r="L120" i="1"/>
  <c r="F120" i="1"/>
  <c r="X117" i="1"/>
  <c r="L117" i="1"/>
  <c r="X116" i="1"/>
  <c r="L116" i="1"/>
  <c r="X115" i="1"/>
  <c r="L115" i="1"/>
  <c r="X114" i="1"/>
  <c r="L114" i="1"/>
  <c r="X111" i="1"/>
  <c r="L111" i="1"/>
  <c r="X110" i="1"/>
  <c r="L110" i="1"/>
  <c r="X109" i="1"/>
  <c r="L109" i="1"/>
  <c r="X108" i="1"/>
  <c r="L108" i="1"/>
  <c r="O103" i="1"/>
  <c r="AA102" i="1"/>
  <c r="U102" i="1"/>
  <c r="O102" i="1"/>
  <c r="I102" i="1"/>
  <c r="AA99" i="1"/>
  <c r="O99" i="1"/>
  <c r="AA98" i="1"/>
  <c r="O98" i="1"/>
  <c r="AA97" i="1"/>
  <c r="O97" i="1"/>
  <c r="AA96" i="1"/>
  <c r="O96" i="1"/>
  <c r="AA91" i="1"/>
  <c r="O91" i="1"/>
  <c r="AA90" i="1"/>
  <c r="O90" i="1"/>
  <c r="AA89" i="1"/>
  <c r="O89" i="1"/>
  <c r="AA88" i="1"/>
  <c r="O88" i="1"/>
  <c r="AA85" i="1"/>
  <c r="O85" i="1"/>
  <c r="AA84" i="1"/>
  <c r="O84" i="1"/>
  <c r="AA83" i="1"/>
  <c r="O83" i="1"/>
  <c r="AA82" i="1"/>
  <c r="O82" i="1"/>
  <c r="AA79" i="1"/>
  <c r="O79" i="1"/>
  <c r="AA78" i="1"/>
  <c r="O78" i="1"/>
  <c r="AA77" i="1"/>
  <c r="O77" i="1"/>
  <c r="AA76" i="1"/>
  <c r="O76" i="1"/>
  <c r="X102" i="1"/>
  <c r="R102" i="1"/>
  <c r="L102" i="1"/>
  <c r="R99" i="1"/>
  <c r="F99" i="1"/>
  <c r="R98" i="1"/>
  <c r="F98" i="1"/>
  <c r="R97" i="1"/>
  <c r="F97" i="1"/>
  <c r="R96" i="1"/>
  <c r="F96" i="1"/>
  <c r="R91" i="1"/>
  <c r="F91" i="1"/>
  <c r="R90" i="1"/>
  <c r="F90" i="1"/>
  <c r="R89" i="1"/>
  <c r="F89" i="1"/>
  <c r="R88" i="1"/>
  <c r="F88" i="1"/>
  <c r="R85" i="1"/>
  <c r="F85" i="1"/>
  <c r="R84" i="1"/>
  <c r="F84" i="1"/>
  <c r="R83" i="1"/>
  <c r="F83" i="1"/>
  <c r="R82" i="1"/>
  <c r="F82" i="1"/>
  <c r="R79" i="1"/>
  <c r="F79" i="1"/>
  <c r="R78" i="1"/>
  <c r="F78" i="1"/>
  <c r="R77" i="1"/>
  <c r="F77" i="1"/>
  <c r="R76" i="1"/>
  <c r="F76" i="1"/>
  <c r="R73" i="1"/>
  <c r="F73" i="1"/>
  <c r="R72" i="1"/>
  <c r="F72" i="1"/>
  <c r="R71" i="1"/>
  <c r="F71" i="1"/>
  <c r="R70" i="1"/>
  <c r="F70" i="1"/>
  <c r="R67" i="1"/>
  <c r="F67" i="1"/>
  <c r="R66" i="1"/>
  <c r="F66" i="1"/>
  <c r="R65" i="1"/>
  <c r="F65" i="1"/>
  <c r="R64" i="1"/>
  <c r="F64" i="1"/>
  <c r="AA70" i="1"/>
  <c r="U70" i="1"/>
  <c r="O70" i="1"/>
  <c r="I70" i="1"/>
  <c r="L61" i="1"/>
  <c r="L60" i="1"/>
  <c r="X59" i="1"/>
  <c r="L59" i="1"/>
  <c r="X58" i="1"/>
  <c r="R58" i="1"/>
  <c r="F58" i="1"/>
  <c r="R55" i="1"/>
  <c r="F55" i="1"/>
  <c r="R54" i="1"/>
  <c r="F54" i="1"/>
  <c r="R53" i="1"/>
  <c r="F53" i="1"/>
  <c r="R52" i="1"/>
  <c r="F52" i="1"/>
  <c r="R49" i="1"/>
  <c r="R48" i="1"/>
  <c r="R47" i="1"/>
  <c r="R46" i="1"/>
  <c r="R41" i="1"/>
  <c r="F41" i="1"/>
  <c r="R40" i="1"/>
  <c r="F40" i="1"/>
  <c r="R37" i="1"/>
  <c r="F37" i="1"/>
  <c r="R36" i="1"/>
  <c r="F36" i="1"/>
  <c r="R33" i="1"/>
  <c r="F33" i="1"/>
  <c r="R32" i="1"/>
  <c r="F32" i="1"/>
  <c r="R29" i="1"/>
  <c r="F29" i="1"/>
  <c r="R28" i="1"/>
  <c r="F28" i="1"/>
  <c r="U61" i="1"/>
  <c r="I61" i="1"/>
  <c r="U60" i="1"/>
  <c r="I60" i="1"/>
  <c r="U59" i="1"/>
  <c r="I59" i="1"/>
  <c r="U58" i="1"/>
  <c r="I58" i="1"/>
  <c r="U55" i="1"/>
  <c r="I55" i="1"/>
  <c r="U54" i="1"/>
  <c r="I54" i="1"/>
  <c r="U53" i="1"/>
  <c r="I53" i="1"/>
  <c r="U52" i="1"/>
  <c r="I52" i="1"/>
  <c r="U49" i="1"/>
  <c r="I49" i="1"/>
  <c r="U48" i="1"/>
  <c r="I48" i="1"/>
  <c r="U47" i="1"/>
  <c r="I47" i="1"/>
  <c r="U46" i="1"/>
  <c r="I46" i="1"/>
  <c r="U41" i="1"/>
  <c r="I41" i="1"/>
  <c r="U40" i="1"/>
  <c r="I40" i="1"/>
  <c r="U37" i="1"/>
  <c r="I37" i="1"/>
  <c r="U36" i="1"/>
  <c r="I36" i="1"/>
  <c r="U33" i="1"/>
  <c r="I33" i="1"/>
  <c r="U32" i="1"/>
  <c r="I32" i="1"/>
  <c r="U29" i="1"/>
  <c r="I29" i="1"/>
  <c r="U28" i="1"/>
  <c r="I28" i="1"/>
  <c r="U26" i="1"/>
  <c r="U25" i="1"/>
  <c r="O26" i="1"/>
  <c r="O25" i="1"/>
  <c r="F25" i="1"/>
  <c r="L24" i="1"/>
  <c r="X21" i="1"/>
  <c r="L21" i="1"/>
  <c r="X20" i="1"/>
  <c r="L20" i="1"/>
  <c r="X17" i="1"/>
  <c r="L17" i="1"/>
  <c r="X16" i="1"/>
  <c r="X11" i="1"/>
  <c r="L11" i="1"/>
  <c r="X10" i="1"/>
  <c r="L10" i="1"/>
  <c r="X9" i="1"/>
  <c r="L9" i="1"/>
  <c r="X8" i="1"/>
  <c r="L8" i="1"/>
  <c r="I25" i="1"/>
  <c r="U24" i="1"/>
  <c r="I24" i="1"/>
  <c r="U21" i="1"/>
  <c r="I21" i="1"/>
  <c r="U20" i="1"/>
  <c r="I20" i="1"/>
  <c r="U17" i="1"/>
  <c r="I17" i="1"/>
  <c r="U16" i="1"/>
  <c r="I16" i="1"/>
  <c r="U11" i="1"/>
  <c r="I11" i="1"/>
  <c r="U10" i="1"/>
  <c r="I10" i="1"/>
  <c r="U9" i="1"/>
  <c r="I9" i="1"/>
  <c r="U8" i="1"/>
  <c r="I8" i="1"/>
  <c r="E168" i="1"/>
  <c r="F164" i="1" s="1"/>
  <c r="F156" i="1" l="1"/>
  <c r="F160" i="1"/>
  <c r="F163" i="1"/>
  <c r="F168" i="1"/>
  <c r="F158" i="1"/>
  <c r="F167" i="1"/>
</calcChain>
</file>

<file path=xl/sharedStrings.xml><?xml version="1.0" encoding="utf-8"?>
<sst xmlns="http://schemas.openxmlformats.org/spreadsheetml/2006/main" count="232" uniqueCount="96">
  <si>
    <t>Frequency Distributions</t>
  </si>
  <si>
    <t>U of M</t>
  </si>
  <si>
    <t>Arts &amp; Sciences</t>
  </si>
  <si>
    <t>Business</t>
  </si>
  <si>
    <t>Comm. &amp; Fine Arts</t>
  </si>
  <si>
    <t>Education</t>
  </si>
  <si>
    <t>Engineering</t>
  </si>
  <si>
    <t>Nursing</t>
  </si>
  <si>
    <t>University College</t>
  </si>
  <si>
    <t>Question</t>
  </si>
  <si>
    <t>Response Options</t>
  </si>
  <si>
    <t>Count</t>
  </si>
  <si>
    <t>%</t>
  </si>
  <si>
    <t>1.</t>
  </si>
  <si>
    <t>How satisfied are you with your UofM overall experience?</t>
  </si>
  <si>
    <t>Very Satisfied</t>
  </si>
  <si>
    <t>Somewhat Satisfied</t>
  </si>
  <si>
    <t>Somewhat dissatisfied</t>
  </si>
  <si>
    <t>Very dissatisfied</t>
  </si>
  <si>
    <t>Total*</t>
  </si>
  <si>
    <t>2.</t>
  </si>
  <si>
    <t>Indicate whether or not you participated in each of the following while enrolled at UofM.</t>
  </si>
  <si>
    <t>2a.</t>
  </si>
  <si>
    <t>Practicum, internship, student teaching, field experience, co-op experience, or clinical assignment</t>
  </si>
  <si>
    <t>No</t>
  </si>
  <si>
    <t>Yes</t>
  </si>
  <si>
    <t>2b.</t>
  </si>
  <si>
    <t>Service learning or civic engagement as part of a course requirement</t>
  </si>
  <si>
    <t>2c.</t>
  </si>
  <si>
    <t>Student leadership development</t>
  </si>
  <si>
    <t>2d.</t>
  </si>
  <si>
    <t>Community service or volunteer work</t>
  </si>
  <si>
    <t>2e.</t>
  </si>
  <si>
    <t>Work on a research project with a faculty member outside of a course or program requirements</t>
  </si>
  <si>
    <t>2f.</t>
  </si>
  <si>
    <t>Study abroad</t>
  </si>
  <si>
    <t>2g.</t>
  </si>
  <si>
    <t>Culminating senior experience (capstone course, senior project or thesis, comprehensive exam, etc.)</t>
  </si>
  <si>
    <t>4.</t>
  </si>
  <si>
    <t>Rate your satisfaction with each of the following aspects of your major</t>
  </si>
  <si>
    <t>4a.</t>
  </si>
  <si>
    <t>The accessibility of faculty in your major</t>
  </si>
  <si>
    <t>4b.</t>
  </si>
  <si>
    <t>The quality of teaching in your major</t>
  </si>
  <si>
    <t>4c.</t>
  </si>
  <si>
    <t>Academic advising in your major</t>
  </si>
  <si>
    <t>4d.</t>
  </si>
  <si>
    <t>Faculty concern for your academic progress</t>
  </si>
  <si>
    <t>4e.</t>
  </si>
  <si>
    <t>Writing preparation in your major</t>
  </si>
  <si>
    <t>4f.</t>
  </si>
  <si>
    <t>Access to classes in your major</t>
  </si>
  <si>
    <t>4g.</t>
  </si>
  <si>
    <t>Career preparation and guidance</t>
  </si>
  <si>
    <t>4h.</t>
  </si>
  <si>
    <t>Your overall experience in your major</t>
  </si>
  <si>
    <t xml:space="preserve">5. </t>
  </si>
  <si>
    <t>Rate your satisfaction with each of the following aspects of your advisor</t>
  </si>
  <si>
    <t>5a.</t>
  </si>
  <si>
    <t>Knowledge of policies and procedures</t>
  </si>
  <si>
    <t>5b.</t>
  </si>
  <si>
    <t>Concern for your academic progress</t>
  </si>
  <si>
    <t>5c.</t>
  </si>
  <si>
    <t>Understanding of degree requirements</t>
  </si>
  <si>
    <t>5d.</t>
  </si>
  <si>
    <t>Availability for meetings</t>
  </si>
  <si>
    <t>5e.</t>
  </si>
  <si>
    <t>Availability via phone or e-mail</t>
  </si>
  <si>
    <t>5f.</t>
  </si>
  <si>
    <t>Preparation for meetings</t>
  </si>
  <si>
    <t>5g.</t>
  </si>
  <si>
    <t>Approachability and courtesy</t>
  </si>
  <si>
    <t>5h.</t>
  </si>
  <si>
    <t>Referral to appropriate services, if needed</t>
  </si>
  <si>
    <t>5i</t>
  </si>
  <si>
    <t>Encouragement toward career goals</t>
  </si>
  <si>
    <t>5j.</t>
  </si>
  <si>
    <t>Overall rating</t>
  </si>
  <si>
    <t>7.</t>
  </si>
  <si>
    <t>What best describes your post-graduate status?</t>
  </si>
  <si>
    <t>Employed full-time or part-time</t>
  </si>
  <si>
    <t>Enrolled in graduate/ professional school</t>
  </si>
  <si>
    <t>Post-graduate internship, fellowship, volunteering, traveling</t>
  </si>
  <si>
    <t>Still looking for employment</t>
  </si>
  <si>
    <t>Waiting for graduate/ professional school acceptance</t>
  </si>
  <si>
    <t>No plans at this time</t>
  </si>
  <si>
    <t xml:space="preserve">8. </t>
  </si>
  <si>
    <t>Employment Period</t>
  </si>
  <si>
    <t>Full-time</t>
  </si>
  <si>
    <t>Part-time</t>
  </si>
  <si>
    <t>Summer only</t>
  </si>
  <si>
    <t>Not sure</t>
  </si>
  <si>
    <t>10.</t>
  </si>
  <si>
    <t>Are you employed in your field of study?</t>
  </si>
  <si>
    <t>*Due to rounding, some totals may not equal to 100 percent</t>
  </si>
  <si>
    <t>The University of Memphis 2011- 2012 Graduating Senior Survey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</si>
</sst>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/>
    <xf numFmtId="49" fontId="2" fillId="0" borderId="0" xfId="0" applyNumberFormat="1" applyFont="1"/>
    <xf numFmtId="0" fontId="0" fillId="0" borderId="0" xfId="0" applyAlignment="1">
      <alignment horizontal="left" vertical="top" wrapText="1"/>
    </xf>
    <xf numFmtId="1" fontId="0" fillId="0" borderId="0" xfId="0" applyNumberFormat="1"/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49" fontId="0" fillId="0" borderId="0" xfId="0" applyNumberFormat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3" fontId="0" fillId="2" borderId="0" xfId="0" applyNumberFormat="1" applyFill="1"/>
    <xf numFmtId="9" fontId="0" fillId="2" borderId="0" xfId="0" applyNumberFormat="1" applyFill="1"/>
    <xf numFmtId="0" fontId="0" fillId="2" borderId="0" xfId="0" applyFill="1"/>
    <xf numFmtId="9" fontId="0" fillId="2" borderId="0" xfId="0" applyNumberFormat="1" applyFill="1" applyBorder="1"/>
    <xf numFmtId="9" fontId="0" fillId="2" borderId="0" xfId="0" applyNumberFormat="1" applyFill="1" applyAlignment="1">
      <alignment horizontal="right" vertical="center"/>
    </xf>
    <xf numFmtId="9" fontId="0" fillId="2" borderId="0" xfId="0" applyNumberFormat="1" applyFill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/>
    <xf numFmtId="9" fontId="1" fillId="2" borderId="0" xfId="0" applyNumberFormat="1" applyFont="1" applyFill="1"/>
    <xf numFmtId="3" fontId="1" fillId="2" borderId="0" xfId="0" applyNumberFormat="1" applyFont="1" applyFill="1"/>
    <xf numFmtId="9" fontId="1" fillId="2" borderId="0" xfId="0" applyNumberFormat="1" applyFont="1" applyFill="1" applyAlignment="1">
      <alignment horizontal="right"/>
    </xf>
    <xf numFmtId="49" fontId="1" fillId="0" borderId="0" xfId="0" applyNumberFormat="1" applyFont="1"/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0" xfId="0" applyNumberFormat="1" applyFill="1"/>
    <xf numFmtId="9" fontId="0" fillId="3" borderId="0" xfId="0" applyNumberFormat="1" applyFill="1"/>
    <xf numFmtId="3" fontId="0" fillId="3" borderId="0" xfId="0" applyNumberFormat="1" applyFill="1"/>
    <xf numFmtId="3" fontId="1" fillId="3" borderId="0" xfId="0" applyNumberFormat="1" applyFont="1" applyFill="1"/>
    <xf numFmtId="9" fontId="1" fillId="3" borderId="0" xfId="0" applyNumberFormat="1" applyFont="1" applyFill="1"/>
    <xf numFmtId="1" fontId="1" fillId="3" borderId="0" xfId="0" applyNumberFormat="1" applyFont="1" applyFill="1"/>
    <xf numFmtId="0" fontId="1" fillId="3" borderId="0" xfId="0" applyFont="1" applyFill="1"/>
    <xf numFmtId="0" fontId="0" fillId="3" borderId="0" xfId="0" applyFill="1"/>
    <xf numFmtId="3" fontId="2" fillId="3" borderId="0" xfId="0" applyNumberFormat="1" applyFont="1" applyFill="1"/>
    <xf numFmtId="9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 applyAlignment="1">
      <alignment horizontal="center" vertical="center"/>
    </xf>
    <xf numFmtId="9" fontId="0" fillId="3" borderId="0" xfId="0" applyNumberForma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9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9" fontId="1" fillId="3" borderId="0" xfId="0" applyNumberFormat="1" applyFont="1" applyFill="1" applyAlignment="1">
      <alignment horizontal="right"/>
    </xf>
    <xf numFmtId="1" fontId="0" fillId="2" borderId="0" xfId="0" applyNumberFormat="1" applyFill="1"/>
    <xf numFmtId="3" fontId="0" fillId="2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 vertical="center"/>
    </xf>
    <xf numFmtId="0" fontId="1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0" xfId="0" applyFill="1" applyAlignment="1">
      <alignment horizontal="right" vertical="center"/>
    </xf>
    <xf numFmtId="9" fontId="0" fillId="3" borderId="0" xfId="0" applyNumberFormat="1" applyFill="1" applyAlignment="1">
      <alignment horizontal="right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right" vertical="center"/>
    </xf>
    <xf numFmtId="3" fontId="0" fillId="3" borderId="0" xfId="0" applyNumberFormat="1" applyFill="1" applyAlignment="1">
      <alignment horizontal="right"/>
    </xf>
    <xf numFmtId="0" fontId="3" fillId="3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3" fontId="0" fillId="2" borderId="0" xfId="0" applyNumberFormat="1" applyFill="1" applyAlignment="1">
      <alignment horizontal="right" vertical="center"/>
    </xf>
    <xf numFmtId="9" fontId="0" fillId="3" borderId="0" xfId="0" applyNumberFormat="1" applyFill="1" applyBorder="1" applyAlignment="1">
      <alignment horizontal="right" vertical="center"/>
    </xf>
    <xf numFmtId="3" fontId="0" fillId="3" borderId="0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 wrapText="1"/>
    </xf>
    <xf numFmtId="9" fontId="0" fillId="2" borderId="0" xfId="0" applyNumberForma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9" fontId="0" fillId="3" borderId="0" xfId="0" applyNumberFormat="1" applyFill="1" applyAlignment="1">
      <alignment horizontal="right" vertical="center"/>
    </xf>
    <xf numFmtId="9" fontId="0" fillId="2" borderId="0" xfId="0" applyNumberFormat="1" applyFill="1" applyBorder="1" applyAlignment="1">
      <alignment horizontal="right" vertical="center"/>
    </xf>
    <xf numFmtId="3" fontId="0" fillId="3" borderId="0" xfId="0" applyNumberFormat="1" applyFill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1874520</xdr:colOff>
      <xdr:row>4</xdr:row>
      <xdr:rowOff>92778</xdr:rowOff>
    </xdr:to>
    <xdr:pic>
      <xdr:nvPicPr>
        <xdr:cNvPr id="3" name="Picture 1" descr="UofMlogo280K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1889760" cy="78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RSE/Nur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C/Integrative%20Stud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ative"/>
      <sheetName val="Qualitative"/>
    </sheetNames>
    <sheetDataSet>
      <sheetData sheetId="0">
        <row r="158">
          <cell r="H158">
            <v>64</v>
          </cell>
          <cell r="I158">
            <v>0.41558441558441561</v>
          </cell>
        </row>
        <row r="160">
          <cell r="H160">
            <v>9</v>
          </cell>
          <cell r="I160">
            <v>5.844155844155844E-2</v>
          </cell>
        </row>
        <row r="162">
          <cell r="H162">
            <v>3</v>
          </cell>
          <cell r="I162">
            <v>1.948051948051948E-2</v>
          </cell>
        </row>
        <row r="165">
          <cell r="H165">
            <v>63</v>
          </cell>
          <cell r="I165">
            <v>0.40909090909090912</v>
          </cell>
        </row>
        <row r="166">
          <cell r="H166">
            <v>8</v>
          </cell>
          <cell r="I166">
            <v>5.1948051948051951E-2</v>
          </cell>
        </row>
        <row r="169">
          <cell r="H169">
            <v>7</v>
          </cell>
          <cell r="I169">
            <v>4.5454545454545456E-2</v>
          </cell>
        </row>
        <row r="170">
          <cell r="H170">
            <v>154</v>
          </cell>
          <cell r="I170">
            <v>1</v>
          </cell>
        </row>
        <row r="172">
          <cell r="H172">
            <v>52</v>
          </cell>
        </row>
        <row r="173">
          <cell r="H173">
            <v>8</v>
          </cell>
        </row>
        <row r="174">
          <cell r="H174">
            <v>0</v>
          </cell>
        </row>
        <row r="175">
          <cell r="H175">
            <v>5</v>
          </cell>
        </row>
        <row r="176">
          <cell r="H176">
            <v>65</v>
          </cell>
          <cell r="I176">
            <v>0.42</v>
          </cell>
        </row>
        <row r="178">
          <cell r="H178">
            <v>7</v>
          </cell>
        </row>
        <row r="179">
          <cell r="H179">
            <v>58</v>
          </cell>
        </row>
        <row r="180">
          <cell r="H180">
            <v>65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ative"/>
      <sheetName val="Qualitative"/>
    </sheetNames>
    <sheetDataSet>
      <sheetData sheetId="0">
        <row r="158">
          <cell r="H158">
            <v>171</v>
          </cell>
          <cell r="I158">
            <v>0.45967741935483869</v>
          </cell>
        </row>
        <row r="160">
          <cell r="I160">
            <v>6.7204301075268813E-2</v>
          </cell>
        </row>
        <row r="162">
          <cell r="I162">
            <v>4.0322580645161289E-2</v>
          </cell>
        </row>
        <row r="165">
          <cell r="I165">
            <v>0.2446236559139785</v>
          </cell>
        </row>
        <row r="166">
          <cell r="I166">
            <v>0.12365591397849462</v>
          </cell>
        </row>
        <row r="169">
          <cell r="I169">
            <v>6.4516129032258063E-2</v>
          </cell>
        </row>
        <row r="170">
          <cell r="I170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80"/>
  <sheetViews>
    <sheetView tabSelected="1" workbookViewId="0">
      <selection activeCell="H175" sqref="H175"/>
    </sheetView>
  </sheetViews>
  <sheetFormatPr defaultRowHeight="14.4" x14ac:dyDescent="0.3"/>
  <cols>
    <col min="1" max="1" width="3" style="1" customWidth="1"/>
    <col min="2" max="2" width="30" style="2" customWidth="1"/>
    <col min="3" max="3" width="3.44140625" style="2" customWidth="1"/>
    <col min="4" max="4" width="23.6640625" style="3" customWidth="1"/>
    <col min="5" max="5" width="7.109375" customWidth="1"/>
    <col min="6" max="6" width="6.33203125" style="8" customWidth="1"/>
    <col min="7" max="7" width="2.33203125" style="8" customWidth="1"/>
    <col min="8" max="8" width="7.109375" customWidth="1"/>
    <col min="9" max="9" width="6.109375" style="8" customWidth="1"/>
    <col min="10" max="10" width="2.33203125" style="8" customWidth="1"/>
    <col min="11" max="11" width="7.109375" customWidth="1"/>
    <col min="12" max="12" width="6.33203125" customWidth="1"/>
    <col min="13" max="13" width="2.33203125" style="8" customWidth="1"/>
    <col min="14" max="14" width="7.109375" style="42" customWidth="1"/>
    <col min="15" max="15" width="6.109375" style="42" customWidth="1"/>
    <col min="16" max="16" width="2.33203125" style="35" customWidth="1"/>
    <col min="17" max="17" width="7.109375" style="42" customWidth="1"/>
    <col min="18" max="18" width="6" style="42" customWidth="1"/>
    <col min="19" max="19" width="2.33203125" style="35" customWidth="1"/>
    <col min="20" max="20" width="7.109375" style="42" customWidth="1"/>
    <col min="21" max="21" width="6" style="42" customWidth="1"/>
    <col min="22" max="22" width="2.33203125" style="35" customWidth="1"/>
    <col min="23" max="23" width="7.109375" style="42" customWidth="1"/>
    <col min="24" max="24" width="6.109375" style="42" customWidth="1"/>
    <col min="25" max="25" width="2.33203125" style="35" customWidth="1"/>
    <col min="26" max="26" width="7.109375" style="42" customWidth="1"/>
    <col min="27" max="27" width="5.88671875" style="42" customWidth="1"/>
    <col min="246" max="246" width="3" customWidth="1"/>
    <col min="247" max="247" width="30" customWidth="1"/>
    <col min="248" max="248" width="3.44140625" customWidth="1"/>
    <col min="249" max="249" width="23.6640625" customWidth="1"/>
    <col min="250" max="250" width="7.109375" customWidth="1"/>
    <col min="251" max="251" width="6.33203125" customWidth="1"/>
    <col min="252" max="252" width="2.33203125" customWidth="1"/>
    <col min="253" max="253" width="7.109375" customWidth="1"/>
    <col min="254" max="254" width="6.109375" customWidth="1"/>
    <col min="255" max="255" width="2.33203125" customWidth="1"/>
    <col min="256" max="256" width="7.109375" customWidth="1"/>
    <col min="257" max="257" width="6.33203125" customWidth="1"/>
    <col min="258" max="258" width="2.33203125" customWidth="1"/>
    <col min="259" max="259" width="7.109375" customWidth="1"/>
    <col min="260" max="260" width="6.109375" customWidth="1"/>
    <col min="261" max="261" width="2.33203125" customWidth="1"/>
    <col min="262" max="262" width="7.109375" customWidth="1"/>
    <col min="263" max="263" width="6" customWidth="1"/>
    <col min="264" max="264" width="2.33203125" customWidth="1"/>
    <col min="265" max="265" width="7.109375" customWidth="1"/>
    <col min="266" max="266" width="6" customWidth="1"/>
    <col min="267" max="267" width="2.33203125" customWidth="1"/>
    <col min="268" max="268" width="7.109375" customWidth="1"/>
    <col min="269" max="269" width="6.109375" customWidth="1"/>
    <col min="270" max="270" width="2.33203125" customWidth="1"/>
    <col min="271" max="271" width="7.109375" customWidth="1"/>
    <col min="272" max="272" width="5.88671875" customWidth="1"/>
    <col min="502" max="502" width="3" customWidth="1"/>
    <col min="503" max="503" width="30" customWidth="1"/>
    <col min="504" max="504" width="3.44140625" customWidth="1"/>
    <col min="505" max="505" width="23.6640625" customWidth="1"/>
    <col min="506" max="506" width="7.109375" customWidth="1"/>
    <col min="507" max="507" width="6.33203125" customWidth="1"/>
    <col min="508" max="508" width="2.33203125" customWidth="1"/>
    <col min="509" max="509" width="7.109375" customWidth="1"/>
    <col min="510" max="510" width="6.109375" customWidth="1"/>
    <col min="511" max="511" width="2.33203125" customWidth="1"/>
    <col min="512" max="512" width="7.109375" customWidth="1"/>
    <col min="513" max="513" width="6.33203125" customWidth="1"/>
    <col min="514" max="514" width="2.33203125" customWidth="1"/>
    <col min="515" max="515" width="7.109375" customWidth="1"/>
    <col min="516" max="516" width="6.109375" customWidth="1"/>
    <col min="517" max="517" width="2.33203125" customWidth="1"/>
    <col min="518" max="518" width="7.109375" customWidth="1"/>
    <col min="519" max="519" width="6" customWidth="1"/>
    <col min="520" max="520" width="2.33203125" customWidth="1"/>
    <col min="521" max="521" width="7.109375" customWidth="1"/>
    <col min="522" max="522" width="6" customWidth="1"/>
    <col min="523" max="523" width="2.33203125" customWidth="1"/>
    <col min="524" max="524" width="7.109375" customWidth="1"/>
    <col min="525" max="525" width="6.109375" customWidth="1"/>
    <col min="526" max="526" width="2.33203125" customWidth="1"/>
    <col min="527" max="527" width="7.109375" customWidth="1"/>
    <col min="528" max="528" width="5.88671875" customWidth="1"/>
    <col min="758" max="758" width="3" customWidth="1"/>
    <col min="759" max="759" width="30" customWidth="1"/>
    <col min="760" max="760" width="3.44140625" customWidth="1"/>
    <col min="761" max="761" width="23.6640625" customWidth="1"/>
    <col min="762" max="762" width="7.109375" customWidth="1"/>
    <col min="763" max="763" width="6.33203125" customWidth="1"/>
    <col min="764" max="764" width="2.33203125" customWidth="1"/>
    <col min="765" max="765" width="7.109375" customWidth="1"/>
    <col min="766" max="766" width="6.109375" customWidth="1"/>
    <col min="767" max="767" width="2.33203125" customWidth="1"/>
    <col min="768" max="768" width="7.109375" customWidth="1"/>
    <col min="769" max="769" width="6.33203125" customWidth="1"/>
    <col min="770" max="770" width="2.33203125" customWidth="1"/>
    <col min="771" max="771" width="7.109375" customWidth="1"/>
    <col min="772" max="772" width="6.109375" customWidth="1"/>
    <col min="773" max="773" width="2.33203125" customWidth="1"/>
    <col min="774" max="774" width="7.109375" customWidth="1"/>
    <col min="775" max="775" width="6" customWidth="1"/>
    <col min="776" max="776" width="2.33203125" customWidth="1"/>
    <col min="777" max="777" width="7.109375" customWidth="1"/>
    <col min="778" max="778" width="6" customWidth="1"/>
    <col min="779" max="779" width="2.33203125" customWidth="1"/>
    <col min="780" max="780" width="7.109375" customWidth="1"/>
    <col min="781" max="781" width="6.109375" customWidth="1"/>
    <col min="782" max="782" width="2.33203125" customWidth="1"/>
    <col min="783" max="783" width="7.109375" customWidth="1"/>
    <col min="784" max="784" width="5.88671875" customWidth="1"/>
    <col min="1014" max="1014" width="3" customWidth="1"/>
    <col min="1015" max="1015" width="30" customWidth="1"/>
    <col min="1016" max="1016" width="3.44140625" customWidth="1"/>
    <col min="1017" max="1017" width="23.6640625" customWidth="1"/>
    <col min="1018" max="1018" width="7.109375" customWidth="1"/>
    <col min="1019" max="1019" width="6.33203125" customWidth="1"/>
    <col min="1020" max="1020" width="2.33203125" customWidth="1"/>
    <col min="1021" max="1021" width="7.109375" customWidth="1"/>
    <col min="1022" max="1022" width="6.109375" customWidth="1"/>
    <col min="1023" max="1023" width="2.33203125" customWidth="1"/>
    <col min="1024" max="1024" width="7.109375" customWidth="1"/>
    <col min="1025" max="1025" width="6.33203125" customWidth="1"/>
    <col min="1026" max="1026" width="2.33203125" customWidth="1"/>
    <col min="1027" max="1027" width="7.109375" customWidth="1"/>
    <col min="1028" max="1028" width="6.109375" customWidth="1"/>
    <col min="1029" max="1029" width="2.33203125" customWidth="1"/>
    <col min="1030" max="1030" width="7.109375" customWidth="1"/>
    <col min="1031" max="1031" width="6" customWidth="1"/>
    <col min="1032" max="1032" width="2.33203125" customWidth="1"/>
    <col min="1033" max="1033" width="7.109375" customWidth="1"/>
    <col min="1034" max="1034" width="6" customWidth="1"/>
    <col min="1035" max="1035" width="2.33203125" customWidth="1"/>
    <col min="1036" max="1036" width="7.109375" customWidth="1"/>
    <col min="1037" max="1037" width="6.109375" customWidth="1"/>
    <col min="1038" max="1038" width="2.33203125" customWidth="1"/>
    <col min="1039" max="1039" width="7.109375" customWidth="1"/>
    <col min="1040" max="1040" width="5.88671875" customWidth="1"/>
    <col min="1270" max="1270" width="3" customWidth="1"/>
    <col min="1271" max="1271" width="30" customWidth="1"/>
    <col min="1272" max="1272" width="3.44140625" customWidth="1"/>
    <col min="1273" max="1273" width="23.6640625" customWidth="1"/>
    <col min="1274" max="1274" width="7.109375" customWidth="1"/>
    <col min="1275" max="1275" width="6.33203125" customWidth="1"/>
    <col min="1276" max="1276" width="2.33203125" customWidth="1"/>
    <col min="1277" max="1277" width="7.109375" customWidth="1"/>
    <col min="1278" max="1278" width="6.109375" customWidth="1"/>
    <col min="1279" max="1279" width="2.33203125" customWidth="1"/>
    <col min="1280" max="1280" width="7.109375" customWidth="1"/>
    <col min="1281" max="1281" width="6.33203125" customWidth="1"/>
    <col min="1282" max="1282" width="2.33203125" customWidth="1"/>
    <col min="1283" max="1283" width="7.109375" customWidth="1"/>
    <col min="1284" max="1284" width="6.109375" customWidth="1"/>
    <col min="1285" max="1285" width="2.33203125" customWidth="1"/>
    <col min="1286" max="1286" width="7.109375" customWidth="1"/>
    <col min="1287" max="1287" width="6" customWidth="1"/>
    <col min="1288" max="1288" width="2.33203125" customWidth="1"/>
    <col min="1289" max="1289" width="7.109375" customWidth="1"/>
    <col min="1290" max="1290" width="6" customWidth="1"/>
    <col min="1291" max="1291" width="2.33203125" customWidth="1"/>
    <col min="1292" max="1292" width="7.109375" customWidth="1"/>
    <col min="1293" max="1293" width="6.109375" customWidth="1"/>
    <col min="1294" max="1294" width="2.33203125" customWidth="1"/>
    <col min="1295" max="1295" width="7.109375" customWidth="1"/>
    <col min="1296" max="1296" width="5.88671875" customWidth="1"/>
    <col min="1526" max="1526" width="3" customWidth="1"/>
    <col min="1527" max="1527" width="30" customWidth="1"/>
    <col min="1528" max="1528" width="3.44140625" customWidth="1"/>
    <col min="1529" max="1529" width="23.6640625" customWidth="1"/>
    <col min="1530" max="1530" width="7.109375" customWidth="1"/>
    <col min="1531" max="1531" width="6.33203125" customWidth="1"/>
    <col min="1532" max="1532" width="2.33203125" customWidth="1"/>
    <col min="1533" max="1533" width="7.109375" customWidth="1"/>
    <col min="1534" max="1534" width="6.109375" customWidth="1"/>
    <col min="1535" max="1535" width="2.33203125" customWidth="1"/>
    <col min="1536" max="1536" width="7.109375" customWidth="1"/>
    <col min="1537" max="1537" width="6.33203125" customWidth="1"/>
    <col min="1538" max="1538" width="2.33203125" customWidth="1"/>
    <col min="1539" max="1539" width="7.109375" customWidth="1"/>
    <col min="1540" max="1540" width="6.109375" customWidth="1"/>
    <col min="1541" max="1541" width="2.33203125" customWidth="1"/>
    <col min="1542" max="1542" width="7.109375" customWidth="1"/>
    <col min="1543" max="1543" width="6" customWidth="1"/>
    <col min="1544" max="1544" width="2.33203125" customWidth="1"/>
    <col min="1545" max="1545" width="7.109375" customWidth="1"/>
    <col min="1546" max="1546" width="6" customWidth="1"/>
    <col min="1547" max="1547" width="2.33203125" customWidth="1"/>
    <col min="1548" max="1548" width="7.109375" customWidth="1"/>
    <col min="1549" max="1549" width="6.109375" customWidth="1"/>
    <col min="1550" max="1550" width="2.33203125" customWidth="1"/>
    <col min="1551" max="1551" width="7.109375" customWidth="1"/>
    <col min="1552" max="1552" width="5.88671875" customWidth="1"/>
    <col min="1782" max="1782" width="3" customWidth="1"/>
    <col min="1783" max="1783" width="30" customWidth="1"/>
    <col min="1784" max="1784" width="3.44140625" customWidth="1"/>
    <col min="1785" max="1785" width="23.6640625" customWidth="1"/>
    <col min="1786" max="1786" width="7.109375" customWidth="1"/>
    <col min="1787" max="1787" width="6.33203125" customWidth="1"/>
    <col min="1788" max="1788" width="2.33203125" customWidth="1"/>
    <col min="1789" max="1789" width="7.109375" customWidth="1"/>
    <col min="1790" max="1790" width="6.109375" customWidth="1"/>
    <col min="1791" max="1791" width="2.33203125" customWidth="1"/>
    <col min="1792" max="1792" width="7.109375" customWidth="1"/>
    <col min="1793" max="1793" width="6.33203125" customWidth="1"/>
    <col min="1794" max="1794" width="2.33203125" customWidth="1"/>
    <col min="1795" max="1795" width="7.109375" customWidth="1"/>
    <col min="1796" max="1796" width="6.109375" customWidth="1"/>
    <col min="1797" max="1797" width="2.33203125" customWidth="1"/>
    <col min="1798" max="1798" width="7.109375" customWidth="1"/>
    <col min="1799" max="1799" width="6" customWidth="1"/>
    <col min="1800" max="1800" width="2.33203125" customWidth="1"/>
    <col min="1801" max="1801" width="7.109375" customWidth="1"/>
    <col min="1802" max="1802" width="6" customWidth="1"/>
    <col min="1803" max="1803" width="2.33203125" customWidth="1"/>
    <col min="1804" max="1804" width="7.109375" customWidth="1"/>
    <col min="1805" max="1805" width="6.109375" customWidth="1"/>
    <col min="1806" max="1806" width="2.33203125" customWidth="1"/>
    <col min="1807" max="1807" width="7.109375" customWidth="1"/>
    <col min="1808" max="1808" width="5.88671875" customWidth="1"/>
    <col min="2038" max="2038" width="3" customWidth="1"/>
    <col min="2039" max="2039" width="30" customWidth="1"/>
    <col min="2040" max="2040" width="3.44140625" customWidth="1"/>
    <col min="2041" max="2041" width="23.6640625" customWidth="1"/>
    <col min="2042" max="2042" width="7.109375" customWidth="1"/>
    <col min="2043" max="2043" width="6.33203125" customWidth="1"/>
    <col min="2044" max="2044" width="2.33203125" customWidth="1"/>
    <col min="2045" max="2045" width="7.109375" customWidth="1"/>
    <col min="2046" max="2046" width="6.109375" customWidth="1"/>
    <col min="2047" max="2047" width="2.33203125" customWidth="1"/>
    <col min="2048" max="2048" width="7.109375" customWidth="1"/>
    <col min="2049" max="2049" width="6.33203125" customWidth="1"/>
    <col min="2050" max="2050" width="2.33203125" customWidth="1"/>
    <col min="2051" max="2051" width="7.109375" customWidth="1"/>
    <col min="2052" max="2052" width="6.109375" customWidth="1"/>
    <col min="2053" max="2053" width="2.33203125" customWidth="1"/>
    <col min="2054" max="2054" width="7.109375" customWidth="1"/>
    <col min="2055" max="2055" width="6" customWidth="1"/>
    <col min="2056" max="2056" width="2.33203125" customWidth="1"/>
    <col min="2057" max="2057" width="7.109375" customWidth="1"/>
    <col min="2058" max="2058" width="6" customWidth="1"/>
    <col min="2059" max="2059" width="2.33203125" customWidth="1"/>
    <col min="2060" max="2060" width="7.109375" customWidth="1"/>
    <col min="2061" max="2061" width="6.109375" customWidth="1"/>
    <col min="2062" max="2062" width="2.33203125" customWidth="1"/>
    <col min="2063" max="2063" width="7.109375" customWidth="1"/>
    <col min="2064" max="2064" width="5.88671875" customWidth="1"/>
    <col min="2294" max="2294" width="3" customWidth="1"/>
    <col min="2295" max="2295" width="30" customWidth="1"/>
    <col min="2296" max="2296" width="3.44140625" customWidth="1"/>
    <col min="2297" max="2297" width="23.6640625" customWidth="1"/>
    <col min="2298" max="2298" width="7.109375" customWidth="1"/>
    <col min="2299" max="2299" width="6.33203125" customWidth="1"/>
    <col min="2300" max="2300" width="2.33203125" customWidth="1"/>
    <col min="2301" max="2301" width="7.109375" customWidth="1"/>
    <col min="2302" max="2302" width="6.109375" customWidth="1"/>
    <col min="2303" max="2303" width="2.33203125" customWidth="1"/>
    <col min="2304" max="2304" width="7.109375" customWidth="1"/>
    <col min="2305" max="2305" width="6.33203125" customWidth="1"/>
    <col min="2306" max="2306" width="2.33203125" customWidth="1"/>
    <col min="2307" max="2307" width="7.109375" customWidth="1"/>
    <col min="2308" max="2308" width="6.109375" customWidth="1"/>
    <col min="2309" max="2309" width="2.33203125" customWidth="1"/>
    <col min="2310" max="2310" width="7.109375" customWidth="1"/>
    <col min="2311" max="2311" width="6" customWidth="1"/>
    <col min="2312" max="2312" width="2.33203125" customWidth="1"/>
    <col min="2313" max="2313" width="7.109375" customWidth="1"/>
    <col min="2314" max="2314" width="6" customWidth="1"/>
    <col min="2315" max="2315" width="2.33203125" customWidth="1"/>
    <col min="2316" max="2316" width="7.109375" customWidth="1"/>
    <col min="2317" max="2317" width="6.109375" customWidth="1"/>
    <col min="2318" max="2318" width="2.33203125" customWidth="1"/>
    <col min="2319" max="2319" width="7.109375" customWidth="1"/>
    <col min="2320" max="2320" width="5.88671875" customWidth="1"/>
    <col min="2550" max="2550" width="3" customWidth="1"/>
    <col min="2551" max="2551" width="30" customWidth="1"/>
    <col min="2552" max="2552" width="3.44140625" customWidth="1"/>
    <col min="2553" max="2553" width="23.6640625" customWidth="1"/>
    <col min="2554" max="2554" width="7.109375" customWidth="1"/>
    <col min="2555" max="2555" width="6.33203125" customWidth="1"/>
    <col min="2556" max="2556" width="2.33203125" customWidth="1"/>
    <col min="2557" max="2557" width="7.109375" customWidth="1"/>
    <col min="2558" max="2558" width="6.109375" customWidth="1"/>
    <col min="2559" max="2559" width="2.33203125" customWidth="1"/>
    <col min="2560" max="2560" width="7.109375" customWidth="1"/>
    <col min="2561" max="2561" width="6.33203125" customWidth="1"/>
    <col min="2562" max="2562" width="2.33203125" customWidth="1"/>
    <col min="2563" max="2563" width="7.109375" customWidth="1"/>
    <col min="2564" max="2564" width="6.109375" customWidth="1"/>
    <col min="2565" max="2565" width="2.33203125" customWidth="1"/>
    <col min="2566" max="2566" width="7.109375" customWidth="1"/>
    <col min="2567" max="2567" width="6" customWidth="1"/>
    <col min="2568" max="2568" width="2.33203125" customWidth="1"/>
    <col min="2569" max="2569" width="7.109375" customWidth="1"/>
    <col min="2570" max="2570" width="6" customWidth="1"/>
    <col min="2571" max="2571" width="2.33203125" customWidth="1"/>
    <col min="2572" max="2572" width="7.109375" customWidth="1"/>
    <col min="2573" max="2573" width="6.109375" customWidth="1"/>
    <col min="2574" max="2574" width="2.33203125" customWidth="1"/>
    <col min="2575" max="2575" width="7.109375" customWidth="1"/>
    <col min="2576" max="2576" width="5.88671875" customWidth="1"/>
    <col min="2806" max="2806" width="3" customWidth="1"/>
    <col min="2807" max="2807" width="30" customWidth="1"/>
    <col min="2808" max="2808" width="3.44140625" customWidth="1"/>
    <col min="2809" max="2809" width="23.6640625" customWidth="1"/>
    <col min="2810" max="2810" width="7.109375" customWidth="1"/>
    <col min="2811" max="2811" width="6.33203125" customWidth="1"/>
    <col min="2812" max="2812" width="2.33203125" customWidth="1"/>
    <col min="2813" max="2813" width="7.109375" customWidth="1"/>
    <col min="2814" max="2814" width="6.109375" customWidth="1"/>
    <col min="2815" max="2815" width="2.33203125" customWidth="1"/>
    <col min="2816" max="2816" width="7.109375" customWidth="1"/>
    <col min="2817" max="2817" width="6.33203125" customWidth="1"/>
    <col min="2818" max="2818" width="2.33203125" customWidth="1"/>
    <col min="2819" max="2819" width="7.109375" customWidth="1"/>
    <col min="2820" max="2820" width="6.109375" customWidth="1"/>
    <col min="2821" max="2821" width="2.33203125" customWidth="1"/>
    <col min="2822" max="2822" width="7.109375" customWidth="1"/>
    <col min="2823" max="2823" width="6" customWidth="1"/>
    <col min="2824" max="2824" width="2.33203125" customWidth="1"/>
    <col min="2825" max="2825" width="7.109375" customWidth="1"/>
    <col min="2826" max="2826" width="6" customWidth="1"/>
    <col min="2827" max="2827" width="2.33203125" customWidth="1"/>
    <col min="2828" max="2828" width="7.109375" customWidth="1"/>
    <col min="2829" max="2829" width="6.109375" customWidth="1"/>
    <col min="2830" max="2830" width="2.33203125" customWidth="1"/>
    <col min="2831" max="2831" width="7.109375" customWidth="1"/>
    <col min="2832" max="2832" width="5.88671875" customWidth="1"/>
    <col min="3062" max="3062" width="3" customWidth="1"/>
    <col min="3063" max="3063" width="30" customWidth="1"/>
    <col min="3064" max="3064" width="3.44140625" customWidth="1"/>
    <col min="3065" max="3065" width="23.6640625" customWidth="1"/>
    <col min="3066" max="3066" width="7.109375" customWidth="1"/>
    <col min="3067" max="3067" width="6.33203125" customWidth="1"/>
    <col min="3068" max="3068" width="2.33203125" customWidth="1"/>
    <col min="3069" max="3069" width="7.109375" customWidth="1"/>
    <col min="3070" max="3070" width="6.109375" customWidth="1"/>
    <col min="3071" max="3071" width="2.33203125" customWidth="1"/>
    <col min="3072" max="3072" width="7.109375" customWidth="1"/>
    <col min="3073" max="3073" width="6.33203125" customWidth="1"/>
    <col min="3074" max="3074" width="2.33203125" customWidth="1"/>
    <col min="3075" max="3075" width="7.109375" customWidth="1"/>
    <col min="3076" max="3076" width="6.109375" customWidth="1"/>
    <col min="3077" max="3077" width="2.33203125" customWidth="1"/>
    <col min="3078" max="3078" width="7.109375" customWidth="1"/>
    <col min="3079" max="3079" width="6" customWidth="1"/>
    <col min="3080" max="3080" width="2.33203125" customWidth="1"/>
    <col min="3081" max="3081" width="7.109375" customWidth="1"/>
    <col min="3082" max="3082" width="6" customWidth="1"/>
    <col min="3083" max="3083" width="2.33203125" customWidth="1"/>
    <col min="3084" max="3084" width="7.109375" customWidth="1"/>
    <col min="3085" max="3085" width="6.109375" customWidth="1"/>
    <col min="3086" max="3086" width="2.33203125" customWidth="1"/>
    <col min="3087" max="3087" width="7.109375" customWidth="1"/>
    <col min="3088" max="3088" width="5.88671875" customWidth="1"/>
    <col min="3318" max="3318" width="3" customWidth="1"/>
    <col min="3319" max="3319" width="30" customWidth="1"/>
    <col min="3320" max="3320" width="3.44140625" customWidth="1"/>
    <col min="3321" max="3321" width="23.6640625" customWidth="1"/>
    <col min="3322" max="3322" width="7.109375" customWidth="1"/>
    <col min="3323" max="3323" width="6.33203125" customWidth="1"/>
    <col min="3324" max="3324" width="2.33203125" customWidth="1"/>
    <col min="3325" max="3325" width="7.109375" customWidth="1"/>
    <col min="3326" max="3326" width="6.109375" customWidth="1"/>
    <col min="3327" max="3327" width="2.33203125" customWidth="1"/>
    <col min="3328" max="3328" width="7.109375" customWidth="1"/>
    <col min="3329" max="3329" width="6.33203125" customWidth="1"/>
    <col min="3330" max="3330" width="2.33203125" customWidth="1"/>
    <col min="3331" max="3331" width="7.109375" customWidth="1"/>
    <col min="3332" max="3332" width="6.109375" customWidth="1"/>
    <col min="3333" max="3333" width="2.33203125" customWidth="1"/>
    <col min="3334" max="3334" width="7.109375" customWidth="1"/>
    <col min="3335" max="3335" width="6" customWidth="1"/>
    <col min="3336" max="3336" width="2.33203125" customWidth="1"/>
    <col min="3337" max="3337" width="7.109375" customWidth="1"/>
    <col min="3338" max="3338" width="6" customWidth="1"/>
    <col min="3339" max="3339" width="2.33203125" customWidth="1"/>
    <col min="3340" max="3340" width="7.109375" customWidth="1"/>
    <col min="3341" max="3341" width="6.109375" customWidth="1"/>
    <col min="3342" max="3342" width="2.33203125" customWidth="1"/>
    <col min="3343" max="3343" width="7.109375" customWidth="1"/>
    <col min="3344" max="3344" width="5.88671875" customWidth="1"/>
    <col min="3574" max="3574" width="3" customWidth="1"/>
    <col min="3575" max="3575" width="30" customWidth="1"/>
    <col min="3576" max="3576" width="3.44140625" customWidth="1"/>
    <col min="3577" max="3577" width="23.6640625" customWidth="1"/>
    <col min="3578" max="3578" width="7.109375" customWidth="1"/>
    <col min="3579" max="3579" width="6.33203125" customWidth="1"/>
    <col min="3580" max="3580" width="2.33203125" customWidth="1"/>
    <col min="3581" max="3581" width="7.109375" customWidth="1"/>
    <col min="3582" max="3582" width="6.109375" customWidth="1"/>
    <col min="3583" max="3583" width="2.33203125" customWidth="1"/>
    <col min="3584" max="3584" width="7.109375" customWidth="1"/>
    <col min="3585" max="3585" width="6.33203125" customWidth="1"/>
    <col min="3586" max="3586" width="2.33203125" customWidth="1"/>
    <col min="3587" max="3587" width="7.109375" customWidth="1"/>
    <col min="3588" max="3588" width="6.109375" customWidth="1"/>
    <col min="3589" max="3589" width="2.33203125" customWidth="1"/>
    <col min="3590" max="3590" width="7.109375" customWidth="1"/>
    <col min="3591" max="3591" width="6" customWidth="1"/>
    <col min="3592" max="3592" width="2.33203125" customWidth="1"/>
    <col min="3593" max="3593" width="7.109375" customWidth="1"/>
    <col min="3594" max="3594" width="6" customWidth="1"/>
    <col min="3595" max="3595" width="2.33203125" customWidth="1"/>
    <col min="3596" max="3596" width="7.109375" customWidth="1"/>
    <col min="3597" max="3597" width="6.109375" customWidth="1"/>
    <col min="3598" max="3598" width="2.33203125" customWidth="1"/>
    <col min="3599" max="3599" width="7.109375" customWidth="1"/>
    <col min="3600" max="3600" width="5.88671875" customWidth="1"/>
    <col min="3830" max="3830" width="3" customWidth="1"/>
    <col min="3831" max="3831" width="30" customWidth="1"/>
    <col min="3832" max="3832" width="3.44140625" customWidth="1"/>
    <col min="3833" max="3833" width="23.6640625" customWidth="1"/>
    <col min="3834" max="3834" width="7.109375" customWidth="1"/>
    <col min="3835" max="3835" width="6.33203125" customWidth="1"/>
    <col min="3836" max="3836" width="2.33203125" customWidth="1"/>
    <col min="3837" max="3837" width="7.109375" customWidth="1"/>
    <col min="3838" max="3838" width="6.109375" customWidth="1"/>
    <col min="3839" max="3839" width="2.33203125" customWidth="1"/>
    <col min="3840" max="3840" width="7.109375" customWidth="1"/>
    <col min="3841" max="3841" width="6.33203125" customWidth="1"/>
    <col min="3842" max="3842" width="2.33203125" customWidth="1"/>
    <col min="3843" max="3843" width="7.109375" customWidth="1"/>
    <col min="3844" max="3844" width="6.109375" customWidth="1"/>
    <col min="3845" max="3845" width="2.33203125" customWidth="1"/>
    <col min="3846" max="3846" width="7.109375" customWidth="1"/>
    <col min="3847" max="3847" width="6" customWidth="1"/>
    <col min="3848" max="3848" width="2.33203125" customWidth="1"/>
    <col min="3849" max="3849" width="7.109375" customWidth="1"/>
    <col min="3850" max="3850" width="6" customWidth="1"/>
    <col min="3851" max="3851" width="2.33203125" customWidth="1"/>
    <col min="3852" max="3852" width="7.109375" customWidth="1"/>
    <col min="3853" max="3853" width="6.109375" customWidth="1"/>
    <col min="3854" max="3854" width="2.33203125" customWidth="1"/>
    <col min="3855" max="3855" width="7.109375" customWidth="1"/>
    <col min="3856" max="3856" width="5.88671875" customWidth="1"/>
    <col min="4086" max="4086" width="3" customWidth="1"/>
    <col min="4087" max="4087" width="30" customWidth="1"/>
    <col min="4088" max="4088" width="3.44140625" customWidth="1"/>
    <col min="4089" max="4089" width="23.6640625" customWidth="1"/>
    <col min="4090" max="4090" width="7.109375" customWidth="1"/>
    <col min="4091" max="4091" width="6.33203125" customWidth="1"/>
    <col min="4092" max="4092" width="2.33203125" customWidth="1"/>
    <col min="4093" max="4093" width="7.109375" customWidth="1"/>
    <col min="4094" max="4094" width="6.109375" customWidth="1"/>
    <col min="4095" max="4095" width="2.33203125" customWidth="1"/>
    <col min="4096" max="4096" width="7.109375" customWidth="1"/>
    <col min="4097" max="4097" width="6.33203125" customWidth="1"/>
    <col min="4098" max="4098" width="2.33203125" customWidth="1"/>
    <col min="4099" max="4099" width="7.109375" customWidth="1"/>
    <col min="4100" max="4100" width="6.109375" customWidth="1"/>
    <col min="4101" max="4101" width="2.33203125" customWidth="1"/>
    <col min="4102" max="4102" width="7.109375" customWidth="1"/>
    <col min="4103" max="4103" width="6" customWidth="1"/>
    <col min="4104" max="4104" width="2.33203125" customWidth="1"/>
    <col min="4105" max="4105" width="7.109375" customWidth="1"/>
    <col min="4106" max="4106" width="6" customWidth="1"/>
    <col min="4107" max="4107" width="2.33203125" customWidth="1"/>
    <col min="4108" max="4108" width="7.109375" customWidth="1"/>
    <col min="4109" max="4109" width="6.109375" customWidth="1"/>
    <col min="4110" max="4110" width="2.33203125" customWidth="1"/>
    <col min="4111" max="4111" width="7.109375" customWidth="1"/>
    <col min="4112" max="4112" width="5.88671875" customWidth="1"/>
    <col min="4342" max="4342" width="3" customWidth="1"/>
    <col min="4343" max="4343" width="30" customWidth="1"/>
    <col min="4344" max="4344" width="3.44140625" customWidth="1"/>
    <col min="4345" max="4345" width="23.6640625" customWidth="1"/>
    <col min="4346" max="4346" width="7.109375" customWidth="1"/>
    <col min="4347" max="4347" width="6.33203125" customWidth="1"/>
    <col min="4348" max="4348" width="2.33203125" customWidth="1"/>
    <col min="4349" max="4349" width="7.109375" customWidth="1"/>
    <col min="4350" max="4350" width="6.109375" customWidth="1"/>
    <col min="4351" max="4351" width="2.33203125" customWidth="1"/>
    <col min="4352" max="4352" width="7.109375" customWidth="1"/>
    <col min="4353" max="4353" width="6.33203125" customWidth="1"/>
    <col min="4354" max="4354" width="2.33203125" customWidth="1"/>
    <col min="4355" max="4355" width="7.109375" customWidth="1"/>
    <col min="4356" max="4356" width="6.109375" customWidth="1"/>
    <col min="4357" max="4357" width="2.33203125" customWidth="1"/>
    <col min="4358" max="4358" width="7.109375" customWidth="1"/>
    <col min="4359" max="4359" width="6" customWidth="1"/>
    <col min="4360" max="4360" width="2.33203125" customWidth="1"/>
    <col min="4361" max="4361" width="7.109375" customWidth="1"/>
    <col min="4362" max="4362" width="6" customWidth="1"/>
    <col min="4363" max="4363" width="2.33203125" customWidth="1"/>
    <col min="4364" max="4364" width="7.109375" customWidth="1"/>
    <col min="4365" max="4365" width="6.109375" customWidth="1"/>
    <col min="4366" max="4366" width="2.33203125" customWidth="1"/>
    <col min="4367" max="4367" width="7.109375" customWidth="1"/>
    <col min="4368" max="4368" width="5.88671875" customWidth="1"/>
    <col min="4598" max="4598" width="3" customWidth="1"/>
    <col min="4599" max="4599" width="30" customWidth="1"/>
    <col min="4600" max="4600" width="3.44140625" customWidth="1"/>
    <col min="4601" max="4601" width="23.6640625" customWidth="1"/>
    <col min="4602" max="4602" width="7.109375" customWidth="1"/>
    <col min="4603" max="4603" width="6.33203125" customWidth="1"/>
    <col min="4604" max="4604" width="2.33203125" customWidth="1"/>
    <col min="4605" max="4605" width="7.109375" customWidth="1"/>
    <col min="4606" max="4606" width="6.109375" customWidth="1"/>
    <col min="4607" max="4607" width="2.33203125" customWidth="1"/>
    <col min="4608" max="4608" width="7.109375" customWidth="1"/>
    <col min="4609" max="4609" width="6.33203125" customWidth="1"/>
    <col min="4610" max="4610" width="2.33203125" customWidth="1"/>
    <col min="4611" max="4611" width="7.109375" customWidth="1"/>
    <col min="4612" max="4612" width="6.109375" customWidth="1"/>
    <col min="4613" max="4613" width="2.33203125" customWidth="1"/>
    <col min="4614" max="4614" width="7.109375" customWidth="1"/>
    <col min="4615" max="4615" width="6" customWidth="1"/>
    <col min="4616" max="4616" width="2.33203125" customWidth="1"/>
    <col min="4617" max="4617" width="7.109375" customWidth="1"/>
    <col min="4618" max="4618" width="6" customWidth="1"/>
    <col min="4619" max="4619" width="2.33203125" customWidth="1"/>
    <col min="4620" max="4620" width="7.109375" customWidth="1"/>
    <col min="4621" max="4621" width="6.109375" customWidth="1"/>
    <col min="4622" max="4622" width="2.33203125" customWidth="1"/>
    <col min="4623" max="4623" width="7.109375" customWidth="1"/>
    <col min="4624" max="4624" width="5.88671875" customWidth="1"/>
    <col min="4854" max="4854" width="3" customWidth="1"/>
    <col min="4855" max="4855" width="30" customWidth="1"/>
    <col min="4856" max="4856" width="3.44140625" customWidth="1"/>
    <col min="4857" max="4857" width="23.6640625" customWidth="1"/>
    <col min="4858" max="4858" width="7.109375" customWidth="1"/>
    <col min="4859" max="4859" width="6.33203125" customWidth="1"/>
    <col min="4860" max="4860" width="2.33203125" customWidth="1"/>
    <col min="4861" max="4861" width="7.109375" customWidth="1"/>
    <col min="4862" max="4862" width="6.109375" customWidth="1"/>
    <col min="4863" max="4863" width="2.33203125" customWidth="1"/>
    <col min="4864" max="4864" width="7.109375" customWidth="1"/>
    <col min="4865" max="4865" width="6.33203125" customWidth="1"/>
    <col min="4866" max="4866" width="2.33203125" customWidth="1"/>
    <col min="4867" max="4867" width="7.109375" customWidth="1"/>
    <col min="4868" max="4868" width="6.109375" customWidth="1"/>
    <col min="4869" max="4869" width="2.33203125" customWidth="1"/>
    <col min="4870" max="4870" width="7.109375" customWidth="1"/>
    <col min="4871" max="4871" width="6" customWidth="1"/>
    <col min="4872" max="4872" width="2.33203125" customWidth="1"/>
    <col min="4873" max="4873" width="7.109375" customWidth="1"/>
    <col min="4874" max="4874" width="6" customWidth="1"/>
    <col min="4875" max="4875" width="2.33203125" customWidth="1"/>
    <col min="4876" max="4876" width="7.109375" customWidth="1"/>
    <col min="4877" max="4877" width="6.109375" customWidth="1"/>
    <col min="4878" max="4878" width="2.33203125" customWidth="1"/>
    <col min="4879" max="4879" width="7.109375" customWidth="1"/>
    <col min="4880" max="4880" width="5.88671875" customWidth="1"/>
    <col min="5110" max="5110" width="3" customWidth="1"/>
    <col min="5111" max="5111" width="30" customWidth="1"/>
    <col min="5112" max="5112" width="3.44140625" customWidth="1"/>
    <col min="5113" max="5113" width="23.6640625" customWidth="1"/>
    <col min="5114" max="5114" width="7.109375" customWidth="1"/>
    <col min="5115" max="5115" width="6.33203125" customWidth="1"/>
    <col min="5116" max="5116" width="2.33203125" customWidth="1"/>
    <col min="5117" max="5117" width="7.109375" customWidth="1"/>
    <col min="5118" max="5118" width="6.109375" customWidth="1"/>
    <col min="5119" max="5119" width="2.33203125" customWidth="1"/>
    <col min="5120" max="5120" width="7.109375" customWidth="1"/>
    <col min="5121" max="5121" width="6.33203125" customWidth="1"/>
    <col min="5122" max="5122" width="2.33203125" customWidth="1"/>
    <col min="5123" max="5123" width="7.109375" customWidth="1"/>
    <col min="5124" max="5124" width="6.109375" customWidth="1"/>
    <col min="5125" max="5125" width="2.33203125" customWidth="1"/>
    <col min="5126" max="5126" width="7.109375" customWidth="1"/>
    <col min="5127" max="5127" width="6" customWidth="1"/>
    <col min="5128" max="5128" width="2.33203125" customWidth="1"/>
    <col min="5129" max="5129" width="7.109375" customWidth="1"/>
    <col min="5130" max="5130" width="6" customWidth="1"/>
    <col min="5131" max="5131" width="2.33203125" customWidth="1"/>
    <col min="5132" max="5132" width="7.109375" customWidth="1"/>
    <col min="5133" max="5133" width="6.109375" customWidth="1"/>
    <col min="5134" max="5134" width="2.33203125" customWidth="1"/>
    <col min="5135" max="5135" width="7.109375" customWidth="1"/>
    <col min="5136" max="5136" width="5.88671875" customWidth="1"/>
    <col min="5366" max="5366" width="3" customWidth="1"/>
    <col min="5367" max="5367" width="30" customWidth="1"/>
    <col min="5368" max="5368" width="3.44140625" customWidth="1"/>
    <col min="5369" max="5369" width="23.6640625" customWidth="1"/>
    <col min="5370" max="5370" width="7.109375" customWidth="1"/>
    <col min="5371" max="5371" width="6.33203125" customWidth="1"/>
    <col min="5372" max="5372" width="2.33203125" customWidth="1"/>
    <col min="5373" max="5373" width="7.109375" customWidth="1"/>
    <col min="5374" max="5374" width="6.109375" customWidth="1"/>
    <col min="5375" max="5375" width="2.33203125" customWidth="1"/>
    <col min="5376" max="5376" width="7.109375" customWidth="1"/>
    <col min="5377" max="5377" width="6.33203125" customWidth="1"/>
    <col min="5378" max="5378" width="2.33203125" customWidth="1"/>
    <col min="5379" max="5379" width="7.109375" customWidth="1"/>
    <col min="5380" max="5380" width="6.109375" customWidth="1"/>
    <col min="5381" max="5381" width="2.33203125" customWidth="1"/>
    <col min="5382" max="5382" width="7.109375" customWidth="1"/>
    <col min="5383" max="5383" width="6" customWidth="1"/>
    <col min="5384" max="5384" width="2.33203125" customWidth="1"/>
    <col min="5385" max="5385" width="7.109375" customWidth="1"/>
    <col min="5386" max="5386" width="6" customWidth="1"/>
    <col min="5387" max="5387" width="2.33203125" customWidth="1"/>
    <col min="5388" max="5388" width="7.109375" customWidth="1"/>
    <col min="5389" max="5389" width="6.109375" customWidth="1"/>
    <col min="5390" max="5390" width="2.33203125" customWidth="1"/>
    <col min="5391" max="5391" width="7.109375" customWidth="1"/>
    <col min="5392" max="5392" width="5.88671875" customWidth="1"/>
    <col min="5622" max="5622" width="3" customWidth="1"/>
    <col min="5623" max="5623" width="30" customWidth="1"/>
    <col min="5624" max="5624" width="3.44140625" customWidth="1"/>
    <col min="5625" max="5625" width="23.6640625" customWidth="1"/>
    <col min="5626" max="5626" width="7.109375" customWidth="1"/>
    <col min="5627" max="5627" width="6.33203125" customWidth="1"/>
    <col min="5628" max="5628" width="2.33203125" customWidth="1"/>
    <col min="5629" max="5629" width="7.109375" customWidth="1"/>
    <col min="5630" max="5630" width="6.109375" customWidth="1"/>
    <col min="5631" max="5631" width="2.33203125" customWidth="1"/>
    <col min="5632" max="5632" width="7.109375" customWidth="1"/>
    <col min="5633" max="5633" width="6.33203125" customWidth="1"/>
    <col min="5634" max="5634" width="2.33203125" customWidth="1"/>
    <col min="5635" max="5635" width="7.109375" customWidth="1"/>
    <col min="5636" max="5636" width="6.109375" customWidth="1"/>
    <col min="5637" max="5637" width="2.33203125" customWidth="1"/>
    <col min="5638" max="5638" width="7.109375" customWidth="1"/>
    <col min="5639" max="5639" width="6" customWidth="1"/>
    <col min="5640" max="5640" width="2.33203125" customWidth="1"/>
    <col min="5641" max="5641" width="7.109375" customWidth="1"/>
    <col min="5642" max="5642" width="6" customWidth="1"/>
    <col min="5643" max="5643" width="2.33203125" customWidth="1"/>
    <col min="5644" max="5644" width="7.109375" customWidth="1"/>
    <col min="5645" max="5645" width="6.109375" customWidth="1"/>
    <col min="5646" max="5646" width="2.33203125" customWidth="1"/>
    <col min="5647" max="5647" width="7.109375" customWidth="1"/>
    <col min="5648" max="5648" width="5.88671875" customWidth="1"/>
    <col min="5878" max="5878" width="3" customWidth="1"/>
    <col min="5879" max="5879" width="30" customWidth="1"/>
    <col min="5880" max="5880" width="3.44140625" customWidth="1"/>
    <col min="5881" max="5881" width="23.6640625" customWidth="1"/>
    <col min="5882" max="5882" width="7.109375" customWidth="1"/>
    <col min="5883" max="5883" width="6.33203125" customWidth="1"/>
    <col min="5884" max="5884" width="2.33203125" customWidth="1"/>
    <col min="5885" max="5885" width="7.109375" customWidth="1"/>
    <col min="5886" max="5886" width="6.109375" customWidth="1"/>
    <col min="5887" max="5887" width="2.33203125" customWidth="1"/>
    <col min="5888" max="5888" width="7.109375" customWidth="1"/>
    <col min="5889" max="5889" width="6.33203125" customWidth="1"/>
    <col min="5890" max="5890" width="2.33203125" customWidth="1"/>
    <col min="5891" max="5891" width="7.109375" customWidth="1"/>
    <col min="5892" max="5892" width="6.109375" customWidth="1"/>
    <col min="5893" max="5893" width="2.33203125" customWidth="1"/>
    <col min="5894" max="5894" width="7.109375" customWidth="1"/>
    <col min="5895" max="5895" width="6" customWidth="1"/>
    <col min="5896" max="5896" width="2.33203125" customWidth="1"/>
    <col min="5897" max="5897" width="7.109375" customWidth="1"/>
    <col min="5898" max="5898" width="6" customWidth="1"/>
    <col min="5899" max="5899" width="2.33203125" customWidth="1"/>
    <col min="5900" max="5900" width="7.109375" customWidth="1"/>
    <col min="5901" max="5901" width="6.109375" customWidth="1"/>
    <col min="5902" max="5902" width="2.33203125" customWidth="1"/>
    <col min="5903" max="5903" width="7.109375" customWidth="1"/>
    <col min="5904" max="5904" width="5.88671875" customWidth="1"/>
    <col min="6134" max="6134" width="3" customWidth="1"/>
    <col min="6135" max="6135" width="30" customWidth="1"/>
    <col min="6136" max="6136" width="3.44140625" customWidth="1"/>
    <col min="6137" max="6137" width="23.6640625" customWidth="1"/>
    <col min="6138" max="6138" width="7.109375" customWidth="1"/>
    <col min="6139" max="6139" width="6.33203125" customWidth="1"/>
    <col min="6140" max="6140" width="2.33203125" customWidth="1"/>
    <col min="6141" max="6141" width="7.109375" customWidth="1"/>
    <col min="6142" max="6142" width="6.109375" customWidth="1"/>
    <col min="6143" max="6143" width="2.33203125" customWidth="1"/>
    <col min="6144" max="6144" width="7.109375" customWidth="1"/>
    <col min="6145" max="6145" width="6.33203125" customWidth="1"/>
    <col min="6146" max="6146" width="2.33203125" customWidth="1"/>
    <col min="6147" max="6147" width="7.109375" customWidth="1"/>
    <col min="6148" max="6148" width="6.109375" customWidth="1"/>
    <col min="6149" max="6149" width="2.33203125" customWidth="1"/>
    <col min="6150" max="6150" width="7.109375" customWidth="1"/>
    <col min="6151" max="6151" width="6" customWidth="1"/>
    <col min="6152" max="6152" width="2.33203125" customWidth="1"/>
    <col min="6153" max="6153" width="7.109375" customWidth="1"/>
    <col min="6154" max="6154" width="6" customWidth="1"/>
    <col min="6155" max="6155" width="2.33203125" customWidth="1"/>
    <col min="6156" max="6156" width="7.109375" customWidth="1"/>
    <col min="6157" max="6157" width="6.109375" customWidth="1"/>
    <col min="6158" max="6158" width="2.33203125" customWidth="1"/>
    <col min="6159" max="6159" width="7.109375" customWidth="1"/>
    <col min="6160" max="6160" width="5.88671875" customWidth="1"/>
    <col min="6390" max="6390" width="3" customWidth="1"/>
    <col min="6391" max="6391" width="30" customWidth="1"/>
    <col min="6392" max="6392" width="3.44140625" customWidth="1"/>
    <col min="6393" max="6393" width="23.6640625" customWidth="1"/>
    <col min="6394" max="6394" width="7.109375" customWidth="1"/>
    <col min="6395" max="6395" width="6.33203125" customWidth="1"/>
    <col min="6396" max="6396" width="2.33203125" customWidth="1"/>
    <col min="6397" max="6397" width="7.109375" customWidth="1"/>
    <col min="6398" max="6398" width="6.109375" customWidth="1"/>
    <col min="6399" max="6399" width="2.33203125" customWidth="1"/>
    <col min="6400" max="6400" width="7.109375" customWidth="1"/>
    <col min="6401" max="6401" width="6.33203125" customWidth="1"/>
    <col min="6402" max="6402" width="2.33203125" customWidth="1"/>
    <col min="6403" max="6403" width="7.109375" customWidth="1"/>
    <col min="6404" max="6404" width="6.109375" customWidth="1"/>
    <col min="6405" max="6405" width="2.33203125" customWidth="1"/>
    <col min="6406" max="6406" width="7.109375" customWidth="1"/>
    <col min="6407" max="6407" width="6" customWidth="1"/>
    <col min="6408" max="6408" width="2.33203125" customWidth="1"/>
    <col min="6409" max="6409" width="7.109375" customWidth="1"/>
    <col min="6410" max="6410" width="6" customWidth="1"/>
    <col min="6411" max="6411" width="2.33203125" customWidth="1"/>
    <col min="6412" max="6412" width="7.109375" customWidth="1"/>
    <col min="6413" max="6413" width="6.109375" customWidth="1"/>
    <col min="6414" max="6414" width="2.33203125" customWidth="1"/>
    <col min="6415" max="6415" width="7.109375" customWidth="1"/>
    <col min="6416" max="6416" width="5.88671875" customWidth="1"/>
    <col min="6646" max="6646" width="3" customWidth="1"/>
    <col min="6647" max="6647" width="30" customWidth="1"/>
    <col min="6648" max="6648" width="3.44140625" customWidth="1"/>
    <col min="6649" max="6649" width="23.6640625" customWidth="1"/>
    <col min="6650" max="6650" width="7.109375" customWidth="1"/>
    <col min="6651" max="6651" width="6.33203125" customWidth="1"/>
    <col min="6652" max="6652" width="2.33203125" customWidth="1"/>
    <col min="6653" max="6653" width="7.109375" customWidth="1"/>
    <col min="6654" max="6654" width="6.109375" customWidth="1"/>
    <col min="6655" max="6655" width="2.33203125" customWidth="1"/>
    <col min="6656" max="6656" width="7.109375" customWidth="1"/>
    <col min="6657" max="6657" width="6.33203125" customWidth="1"/>
    <col min="6658" max="6658" width="2.33203125" customWidth="1"/>
    <col min="6659" max="6659" width="7.109375" customWidth="1"/>
    <col min="6660" max="6660" width="6.109375" customWidth="1"/>
    <col min="6661" max="6661" width="2.33203125" customWidth="1"/>
    <col min="6662" max="6662" width="7.109375" customWidth="1"/>
    <col min="6663" max="6663" width="6" customWidth="1"/>
    <col min="6664" max="6664" width="2.33203125" customWidth="1"/>
    <col min="6665" max="6665" width="7.109375" customWidth="1"/>
    <col min="6666" max="6666" width="6" customWidth="1"/>
    <col min="6667" max="6667" width="2.33203125" customWidth="1"/>
    <col min="6668" max="6668" width="7.109375" customWidth="1"/>
    <col min="6669" max="6669" width="6.109375" customWidth="1"/>
    <col min="6670" max="6670" width="2.33203125" customWidth="1"/>
    <col min="6671" max="6671" width="7.109375" customWidth="1"/>
    <col min="6672" max="6672" width="5.88671875" customWidth="1"/>
    <col min="6902" max="6902" width="3" customWidth="1"/>
    <col min="6903" max="6903" width="30" customWidth="1"/>
    <col min="6904" max="6904" width="3.44140625" customWidth="1"/>
    <col min="6905" max="6905" width="23.6640625" customWidth="1"/>
    <col min="6906" max="6906" width="7.109375" customWidth="1"/>
    <col min="6907" max="6907" width="6.33203125" customWidth="1"/>
    <col min="6908" max="6908" width="2.33203125" customWidth="1"/>
    <col min="6909" max="6909" width="7.109375" customWidth="1"/>
    <col min="6910" max="6910" width="6.109375" customWidth="1"/>
    <col min="6911" max="6911" width="2.33203125" customWidth="1"/>
    <col min="6912" max="6912" width="7.109375" customWidth="1"/>
    <col min="6913" max="6913" width="6.33203125" customWidth="1"/>
    <col min="6914" max="6914" width="2.33203125" customWidth="1"/>
    <col min="6915" max="6915" width="7.109375" customWidth="1"/>
    <col min="6916" max="6916" width="6.109375" customWidth="1"/>
    <col min="6917" max="6917" width="2.33203125" customWidth="1"/>
    <col min="6918" max="6918" width="7.109375" customWidth="1"/>
    <col min="6919" max="6919" width="6" customWidth="1"/>
    <col min="6920" max="6920" width="2.33203125" customWidth="1"/>
    <col min="6921" max="6921" width="7.109375" customWidth="1"/>
    <col min="6922" max="6922" width="6" customWidth="1"/>
    <col min="6923" max="6923" width="2.33203125" customWidth="1"/>
    <col min="6924" max="6924" width="7.109375" customWidth="1"/>
    <col min="6925" max="6925" width="6.109375" customWidth="1"/>
    <col min="6926" max="6926" width="2.33203125" customWidth="1"/>
    <col min="6927" max="6927" width="7.109375" customWidth="1"/>
    <col min="6928" max="6928" width="5.88671875" customWidth="1"/>
    <col min="7158" max="7158" width="3" customWidth="1"/>
    <col min="7159" max="7159" width="30" customWidth="1"/>
    <col min="7160" max="7160" width="3.44140625" customWidth="1"/>
    <col min="7161" max="7161" width="23.6640625" customWidth="1"/>
    <col min="7162" max="7162" width="7.109375" customWidth="1"/>
    <col min="7163" max="7163" width="6.33203125" customWidth="1"/>
    <col min="7164" max="7164" width="2.33203125" customWidth="1"/>
    <col min="7165" max="7165" width="7.109375" customWidth="1"/>
    <col min="7166" max="7166" width="6.109375" customWidth="1"/>
    <col min="7167" max="7167" width="2.33203125" customWidth="1"/>
    <col min="7168" max="7168" width="7.109375" customWidth="1"/>
    <col min="7169" max="7169" width="6.33203125" customWidth="1"/>
    <col min="7170" max="7170" width="2.33203125" customWidth="1"/>
    <col min="7171" max="7171" width="7.109375" customWidth="1"/>
    <col min="7172" max="7172" width="6.109375" customWidth="1"/>
    <col min="7173" max="7173" width="2.33203125" customWidth="1"/>
    <col min="7174" max="7174" width="7.109375" customWidth="1"/>
    <col min="7175" max="7175" width="6" customWidth="1"/>
    <col min="7176" max="7176" width="2.33203125" customWidth="1"/>
    <col min="7177" max="7177" width="7.109375" customWidth="1"/>
    <col min="7178" max="7178" width="6" customWidth="1"/>
    <col min="7179" max="7179" width="2.33203125" customWidth="1"/>
    <col min="7180" max="7180" width="7.109375" customWidth="1"/>
    <col min="7181" max="7181" width="6.109375" customWidth="1"/>
    <col min="7182" max="7182" width="2.33203125" customWidth="1"/>
    <col min="7183" max="7183" width="7.109375" customWidth="1"/>
    <col min="7184" max="7184" width="5.88671875" customWidth="1"/>
    <col min="7414" max="7414" width="3" customWidth="1"/>
    <col min="7415" max="7415" width="30" customWidth="1"/>
    <col min="7416" max="7416" width="3.44140625" customWidth="1"/>
    <col min="7417" max="7417" width="23.6640625" customWidth="1"/>
    <col min="7418" max="7418" width="7.109375" customWidth="1"/>
    <col min="7419" max="7419" width="6.33203125" customWidth="1"/>
    <col min="7420" max="7420" width="2.33203125" customWidth="1"/>
    <col min="7421" max="7421" width="7.109375" customWidth="1"/>
    <col min="7422" max="7422" width="6.109375" customWidth="1"/>
    <col min="7423" max="7423" width="2.33203125" customWidth="1"/>
    <col min="7424" max="7424" width="7.109375" customWidth="1"/>
    <col min="7425" max="7425" width="6.33203125" customWidth="1"/>
    <col min="7426" max="7426" width="2.33203125" customWidth="1"/>
    <col min="7427" max="7427" width="7.109375" customWidth="1"/>
    <col min="7428" max="7428" width="6.109375" customWidth="1"/>
    <col min="7429" max="7429" width="2.33203125" customWidth="1"/>
    <col min="7430" max="7430" width="7.109375" customWidth="1"/>
    <col min="7431" max="7431" width="6" customWidth="1"/>
    <col min="7432" max="7432" width="2.33203125" customWidth="1"/>
    <col min="7433" max="7433" width="7.109375" customWidth="1"/>
    <col min="7434" max="7434" width="6" customWidth="1"/>
    <col min="7435" max="7435" width="2.33203125" customWidth="1"/>
    <col min="7436" max="7436" width="7.109375" customWidth="1"/>
    <col min="7437" max="7437" width="6.109375" customWidth="1"/>
    <col min="7438" max="7438" width="2.33203125" customWidth="1"/>
    <col min="7439" max="7439" width="7.109375" customWidth="1"/>
    <col min="7440" max="7440" width="5.88671875" customWidth="1"/>
    <col min="7670" max="7670" width="3" customWidth="1"/>
    <col min="7671" max="7671" width="30" customWidth="1"/>
    <col min="7672" max="7672" width="3.44140625" customWidth="1"/>
    <col min="7673" max="7673" width="23.6640625" customWidth="1"/>
    <col min="7674" max="7674" width="7.109375" customWidth="1"/>
    <col min="7675" max="7675" width="6.33203125" customWidth="1"/>
    <col min="7676" max="7676" width="2.33203125" customWidth="1"/>
    <col min="7677" max="7677" width="7.109375" customWidth="1"/>
    <col min="7678" max="7678" width="6.109375" customWidth="1"/>
    <col min="7679" max="7679" width="2.33203125" customWidth="1"/>
    <col min="7680" max="7680" width="7.109375" customWidth="1"/>
    <col min="7681" max="7681" width="6.33203125" customWidth="1"/>
    <col min="7682" max="7682" width="2.33203125" customWidth="1"/>
    <col min="7683" max="7683" width="7.109375" customWidth="1"/>
    <col min="7684" max="7684" width="6.109375" customWidth="1"/>
    <col min="7685" max="7685" width="2.33203125" customWidth="1"/>
    <col min="7686" max="7686" width="7.109375" customWidth="1"/>
    <col min="7687" max="7687" width="6" customWidth="1"/>
    <col min="7688" max="7688" width="2.33203125" customWidth="1"/>
    <col min="7689" max="7689" width="7.109375" customWidth="1"/>
    <col min="7690" max="7690" width="6" customWidth="1"/>
    <col min="7691" max="7691" width="2.33203125" customWidth="1"/>
    <col min="7692" max="7692" width="7.109375" customWidth="1"/>
    <col min="7693" max="7693" width="6.109375" customWidth="1"/>
    <col min="7694" max="7694" width="2.33203125" customWidth="1"/>
    <col min="7695" max="7695" width="7.109375" customWidth="1"/>
    <col min="7696" max="7696" width="5.88671875" customWidth="1"/>
    <col min="7926" max="7926" width="3" customWidth="1"/>
    <col min="7927" max="7927" width="30" customWidth="1"/>
    <col min="7928" max="7928" width="3.44140625" customWidth="1"/>
    <col min="7929" max="7929" width="23.6640625" customWidth="1"/>
    <col min="7930" max="7930" width="7.109375" customWidth="1"/>
    <col min="7931" max="7931" width="6.33203125" customWidth="1"/>
    <col min="7932" max="7932" width="2.33203125" customWidth="1"/>
    <col min="7933" max="7933" width="7.109375" customWidth="1"/>
    <col min="7934" max="7934" width="6.109375" customWidth="1"/>
    <col min="7935" max="7935" width="2.33203125" customWidth="1"/>
    <col min="7936" max="7936" width="7.109375" customWidth="1"/>
    <col min="7937" max="7937" width="6.33203125" customWidth="1"/>
    <col min="7938" max="7938" width="2.33203125" customWidth="1"/>
    <col min="7939" max="7939" width="7.109375" customWidth="1"/>
    <col min="7940" max="7940" width="6.109375" customWidth="1"/>
    <col min="7941" max="7941" width="2.33203125" customWidth="1"/>
    <col min="7942" max="7942" width="7.109375" customWidth="1"/>
    <col min="7943" max="7943" width="6" customWidth="1"/>
    <col min="7944" max="7944" width="2.33203125" customWidth="1"/>
    <col min="7945" max="7945" width="7.109375" customWidth="1"/>
    <col min="7946" max="7946" width="6" customWidth="1"/>
    <col min="7947" max="7947" width="2.33203125" customWidth="1"/>
    <col min="7948" max="7948" width="7.109375" customWidth="1"/>
    <col min="7949" max="7949" width="6.109375" customWidth="1"/>
    <col min="7950" max="7950" width="2.33203125" customWidth="1"/>
    <col min="7951" max="7951" width="7.109375" customWidth="1"/>
    <col min="7952" max="7952" width="5.88671875" customWidth="1"/>
    <col min="8182" max="8182" width="3" customWidth="1"/>
    <col min="8183" max="8183" width="30" customWidth="1"/>
    <col min="8184" max="8184" width="3.44140625" customWidth="1"/>
    <col min="8185" max="8185" width="23.6640625" customWidth="1"/>
    <col min="8186" max="8186" width="7.109375" customWidth="1"/>
    <col min="8187" max="8187" width="6.33203125" customWidth="1"/>
    <col min="8188" max="8188" width="2.33203125" customWidth="1"/>
    <col min="8189" max="8189" width="7.109375" customWidth="1"/>
    <col min="8190" max="8190" width="6.109375" customWidth="1"/>
    <col min="8191" max="8191" width="2.33203125" customWidth="1"/>
    <col min="8192" max="8192" width="7.109375" customWidth="1"/>
    <col min="8193" max="8193" width="6.33203125" customWidth="1"/>
    <col min="8194" max="8194" width="2.33203125" customWidth="1"/>
    <col min="8195" max="8195" width="7.109375" customWidth="1"/>
    <col min="8196" max="8196" width="6.109375" customWidth="1"/>
    <col min="8197" max="8197" width="2.33203125" customWidth="1"/>
    <col min="8198" max="8198" width="7.109375" customWidth="1"/>
    <col min="8199" max="8199" width="6" customWidth="1"/>
    <col min="8200" max="8200" width="2.33203125" customWidth="1"/>
    <col min="8201" max="8201" width="7.109375" customWidth="1"/>
    <col min="8202" max="8202" width="6" customWidth="1"/>
    <col min="8203" max="8203" width="2.33203125" customWidth="1"/>
    <col min="8204" max="8204" width="7.109375" customWidth="1"/>
    <col min="8205" max="8205" width="6.109375" customWidth="1"/>
    <col min="8206" max="8206" width="2.33203125" customWidth="1"/>
    <col min="8207" max="8207" width="7.109375" customWidth="1"/>
    <col min="8208" max="8208" width="5.88671875" customWidth="1"/>
    <col min="8438" max="8438" width="3" customWidth="1"/>
    <col min="8439" max="8439" width="30" customWidth="1"/>
    <col min="8440" max="8440" width="3.44140625" customWidth="1"/>
    <col min="8441" max="8441" width="23.6640625" customWidth="1"/>
    <col min="8442" max="8442" width="7.109375" customWidth="1"/>
    <col min="8443" max="8443" width="6.33203125" customWidth="1"/>
    <col min="8444" max="8444" width="2.33203125" customWidth="1"/>
    <col min="8445" max="8445" width="7.109375" customWidth="1"/>
    <col min="8446" max="8446" width="6.109375" customWidth="1"/>
    <col min="8447" max="8447" width="2.33203125" customWidth="1"/>
    <col min="8448" max="8448" width="7.109375" customWidth="1"/>
    <col min="8449" max="8449" width="6.33203125" customWidth="1"/>
    <col min="8450" max="8450" width="2.33203125" customWidth="1"/>
    <col min="8451" max="8451" width="7.109375" customWidth="1"/>
    <col min="8452" max="8452" width="6.109375" customWidth="1"/>
    <col min="8453" max="8453" width="2.33203125" customWidth="1"/>
    <col min="8454" max="8454" width="7.109375" customWidth="1"/>
    <col min="8455" max="8455" width="6" customWidth="1"/>
    <col min="8456" max="8456" width="2.33203125" customWidth="1"/>
    <col min="8457" max="8457" width="7.109375" customWidth="1"/>
    <col min="8458" max="8458" width="6" customWidth="1"/>
    <col min="8459" max="8459" width="2.33203125" customWidth="1"/>
    <col min="8460" max="8460" width="7.109375" customWidth="1"/>
    <col min="8461" max="8461" width="6.109375" customWidth="1"/>
    <col min="8462" max="8462" width="2.33203125" customWidth="1"/>
    <col min="8463" max="8463" width="7.109375" customWidth="1"/>
    <col min="8464" max="8464" width="5.88671875" customWidth="1"/>
    <col min="8694" max="8694" width="3" customWidth="1"/>
    <col min="8695" max="8695" width="30" customWidth="1"/>
    <col min="8696" max="8696" width="3.44140625" customWidth="1"/>
    <col min="8697" max="8697" width="23.6640625" customWidth="1"/>
    <col min="8698" max="8698" width="7.109375" customWidth="1"/>
    <col min="8699" max="8699" width="6.33203125" customWidth="1"/>
    <col min="8700" max="8700" width="2.33203125" customWidth="1"/>
    <col min="8701" max="8701" width="7.109375" customWidth="1"/>
    <col min="8702" max="8702" width="6.109375" customWidth="1"/>
    <col min="8703" max="8703" width="2.33203125" customWidth="1"/>
    <col min="8704" max="8704" width="7.109375" customWidth="1"/>
    <col min="8705" max="8705" width="6.33203125" customWidth="1"/>
    <col min="8706" max="8706" width="2.33203125" customWidth="1"/>
    <col min="8707" max="8707" width="7.109375" customWidth="1"/>
    <col min="8708" max="8708" width="6.109375" customWidth="1"/>
    <col min="8709" max="8709" width="2.33203125" customWidth="1"/>
    <col min="8710" max="8710" width="7.109375" customWidth="1"/>
    <col min="8711" max="8711" width="6" customWidth="1"/>
    <col min="8712" max="8712" width="2.33203125" customWidth="1"/>
    <col min="8713" max="8713" width="7.109375" customWidth="1"/>
    <col min="8714" max="8714" width="6" customWidth="1"/>
    <col min="8715" max="8715" width="2.33203125" customWidth="1"/>
    <col min="8716" max="8716" width="7.109375" customWidth="1"/>
    <col min="8717" max="8717" width="6.109375" customWidth="1"/>
    <col min="8718" max="8718" width="2.33203125" customWidth="1"/>
    <col min="8719" max="8719" width="7.109375" customWidth="1"/>
    <col min="8720" max="8720" width="5.88671875" customWidth="1"/>
    <col min="8950" max="8950" width="3" customWidth="1"/>
    <col min="8951" max="8951" width="30" customWidth="1"/>
    <col min="8952" max="8952" width="3.44140625" customWidth="1"/>
    <col min="8953" max="8953" width="23.6640625" customWidth="1"/>
    <col min="8954" max="8954" width="7.109375" customWidth="1"/>
    <col min="8955" max="8955" width="6.33203125" customWidth="1"/>
    <col min="8956" max="8956" width="2.33203125" customWidth="1"/>
    <col min="8957" max="8957" width="7.109375" customWidth="1"/>
    <col min="8958" max="8958" width="6.109375" customWidth="1"/>
    <col min="8959" max="8959" width="2.33203125" customWidth="1"/>
    <col min="8960" max="8960" width="7.109375" customWidth="1"/>
    <col min="8961" max="8961" width="6.33203125" customWidth="1"/>
    <col min="8962" max="8962" width="2.33203125" customWidth="1"/>
    <col min="8963" max="8963" width="7.109375" customWidth="1"/>
    <col min="8964" max="8964" width="6.109375" customWidth="1"/>
    <col min="8965" max="8965" width="2.33203125" customWidth="1"/>
    <col min="8966" max="8966" width="7.109375" customWidth="1"/>
    <col min="8967" max="8967" width="6" customWidth="1"/>
    <col min="8968" max="8968" width="2.33203125" customWidth="1"/>
    <col min="8969" max="8969" width="7.109375" customWidth="1"/>
    <col min="8970" max="8970" width="6" customWidth="1"/>
    <col min="8971" max="8971" width="2.33203125" customWidth="1"/>
    <col min="8972" max="8972" width="7.109375" customWidth="1"/>
    <col min="8973" max="8973" width="6.109375" customWidth="1"/>
    <col min="8974" max="8974" width="2.33203125" customWidth="1"/>
    <col min="8975" max="8975" width="7.109375" customWidth="1"/>
    <col min="8976" max="8976" width="5.88671875" customWidth="1"/>
    <col min="9206" max="9206" width="3" customWidth="1"/>
    <col min="9207" max="9207" width="30" customWidth="1"/>
    <col min="9208" max="9208" width="3.44140625" customWidth="1"/>
    <col min="9209" max="9209" width="23.6640625" customWidth="1"/>
    <col min="9210" max="9210" width="7.109375" customWidth="1"/>
    <col min="9211" max="9211" width="6.33203125" customWidth="1"/>
    <col min="9212" max="9212" width="2.33203125" customWidth="1"/>
    <col min="9213" max="9213" width="7.109375" customWidth="1"/>
    <col min="9214" max="9214" width="6.109375" customWidth="1"/>
    <col min="9215" max="9215" width="2.33203125" customWidth="1"/>
    <col min="9216" max="9216" width="7.109375" customWidth="1"/>
    <col min="9217" max="9217" width="6.33203125" customWidth="1"/>
    <col min="9218" max="9218" width="2.33203125" customWidth="1"/>
    <col min="9219" max="9219" width="7.109375" customWidth="1"/>
    <col min="9220" max="9220" width="6.109375" customWidth="1"/>
    <col min="9221" max="9221" width="2.33203125" customWidth="1"/>
    <col min="9222" max="9222" width="7.109375" customWidth="1"/>
    <col min="9223" max="9223" width="6" customWidth="1"/>
    <col min="9224" max="9224" width="2.33203125" customWidth="1"/>
    <col min="9225" max="9225" width="7.109375" customWidth="1"/>
    <col min="9226" max="9226" width="6" customWidth="1"/>
    <col min="9227" max="9227" width="2.33203125" customWidth="1"/>
    <col min="9228" max="9228" width="7.109375" customWidth="1"/>
    <col min="9229" max="9229" width="6.109375" customWidth="1"/>
    <col min="9230" max="9230" width="2.33203125" customWidth="1"/>
    <col min="9231" max="9231" width="7.109375" customWidth="1"/>
    <col min="9232" max="9232" width="5.88671875" customWidth="1"/>
    <col min="9462" max="9462" width="3" customWidth="1"/>
    <col min="9463" max="9463" width="30" customWidth="1"/>
    <col min="9464" max="9464" width="3.44140625" customWidth="1"/>
    <col min="9465" max="9465" width="23.6640625" customWidth="1"/>
    <col min="9466" max="9466" width="7.109375" customWidth="1"/>
    <col min="9467" max="9467" width="6.33203125" customWidth="1"/>
    <col min="9468" max="9468" width="2.33203125" customWidth="1"/>
    <col min="9469" max="9469" width="7.109375" customWidth="1"/>
    <col min="9470" max="9470" width="6.109375" customWidth="1"/>
    <col min="9471" max="9471" width="2.33203125" customWidth="1"/>
    <col min="9472" max="9472" width="7.109375" customWidth="1"/>
    <col min="9473" max="9473" width="6.33203125" customWidth="1"/>
    <col min="9474" max="9474" width="2.33203125" customWidth="1"/>
    <col min="9475" max="9475" width="7.109375" customWidth="1"/>
    <col min="9476" max="9476" width="6.109375" customWidth="1"/>
    <col min="9477" max="9477" width="2.33203125" customWidth="1"/>
    <col min="9478" max="9478" width="7.109375" customWidth="1"/>
    <col min="9479" max="9479" width="6" customWidth="1"/>
    <col min="9480" max="9480" width="2.33203125" customWidth="1"/>
    <col min="9481" max="9481" width="7.109375" customWidth="1"/>
    <col min="9482" max="9482" width="6" customWidth="1"/>
    <col min="9483" max="9483" width="2.33203125" customWidth="1"/>
    <col min="9484" max="9484" width="7.109375" customWidth="1"/>
    <col min="9485" max="9485" width="6.109375" customWidth="1"/>
    <col min="9486" max="9486" width="2.33203125" customWidth="1"/>
    <col min="9487" max="9487" width="7.109375" customWidth="1"/>
    <col min="9488" max="9488" width="5.88671875" customWidth="1"/>
    <col min="9718" max="9718" width="3" customWidth="1"/>
    <col min="9719" max="9719" width="30" customWidth="1"/>
    <col min="9720" max="9720" width="3.44140625" customWidth="1"/>
    <col min="9721" max="9721" width="23.6640625" customWidth="1"/>
    <col min="9722" max="9722" width="7.109375" customWidth="1"/>
    <col min="9723" max="9723" width="6.33203125" customWidth="1"/>
    <col min="9724" max="9724" width="2.33203125" customWidth="1"/>
    <col min="9725" max="9725" width="7.109375" customWidth="1"/>
    <col min="9726" max="9726" width="6.109375" customWidth="1"/>
    <col min="9727" max="9727" width="2.33203125" customWidth="1"/>
    <col min="9728" max="9728" width="7.109375" customWidth="1"/>
    <col min="9729" max="9729" width="6.33203125" customWidth="1"/>
    <col min="9730" max="9730" width="2.33203125" customWidth="1"/>
    <col min="9731" max="9731" width="7.109375" customWidth="1"/>
    <col min="9732" max="9732" width="6.109375" customWidth="1"/>
    <col min="9733" max="9733" width="2.33203125" customWidth="1"/>
    <col min="9734" max="9734" width="7.109375" customWidth="1"/>
    <col min="9735" max="9735" width="6" customWidth="1"/>
    <col min="9736" max="9736" width="2.33203125" customWidth="1"/>
    <col min="9737" max="9737" width="7.109375" customWidth="1"/>
    <col min="9738" max="9738" width="6" customWidth="1"/>
    <col min="9739" max="9739" width="2.33203125" customWidth="1"/>
    <col min="9740" max="9740" width="7.109375" customWidth="1"/>
    <col min="9741" max="9741" width="6.109375" customWidth="1"/>
    <col min="9742" max="9742" width="2.33203125" customWidth="1"/>
    <col min="9743" max="9743" width="7.109375" customWidth="1"/>
    <col min="9744" max="9744" width="5.88671875" customWidth="1"/>
    <col min="9974" max="9974" width="3" customWidth="1"/>
    <col min="9975" max="9975" width="30" customWidth="1"/>
    <col min="9976" max="9976" width="3.44140625" customWidth="1"/>
    <col min="9977" max="9977" width="23.6640625" customWidth="1"/>
    <col min="9978" max="9978" width="7.109375" customWidth="1"/>
    <col min="9979" max="9979" width="6.33203125" customWidth="1"/>
    <col min="9980" max="9980" width="2.33203125" customWidth="1"/>
    <col min="9981" max="9981" width="7.109375" customWidth="1"/>
    <col min="9982" max="9982" width="6.109375" customWidth="1"/>
    <col min="9983" max="9983" width="2.33203125" customWidth="1"/>
    <col min="9984" max="9984" width="7.109375" customWidth="1"/>
    <col min="9985" max="9985" width="6.33203125" customWidth="1"/>
    <col min="9986" max="9986" width="2.33203125" customWidth="1"/>
    <col min="9987" max="9987" width="7.109375" customWidth="1"/>
    <col min="9988" max="9988" width="6.109375" customWidth="1"/>
    <col min="9989" max="9989" width="2.33203125" customWidth="1"/>
    <col min="9990" max="9990" width="7.109375" customWidth="1"/>
    <col min="9991" max="9991" width="6" customWidth="1"/>
    <col min="9992" max="9992" width="2.33203125" customWidth="1"/>
    <col min="9993" max="9993" width="7.109375" customWidth="1"/>
    <col min="9994" max="9994" width="6" customWidth="1"/>
    <col min="9995" max="9995" width="2.33203125" customWidth="1"/>
    <col min="9996" max="9996" width="7.109375" customWidth="1"/>
    <col min="9997" max="9997" width="6.109375" customWidth="1"/>
    <col min="9998" max="9998" width="2.33203125" customWidth="1"/>
    <col min="9999" max="9999" width="7.109375" customWidth="1"/>
    <col min="10000" max="10000" width="5.88671875" customWidth="1"/>
    <col min="10230" max="10230" width="3" customWidth="1"/>
    <col min="10231" max="10231" width="30" customWidth="1"/>
    <col min="10232" max="10232" width="3.44140625" customWidth="1"/>
    <col min="10233" max="10233" width="23.6640625" customWidth="1"/>
    <col min="10234" max="10234" width="7.109375" customWidth="1"/>
    <col min="10235" max="10235" width="6.33203125" customWidth="1"/>
    <col min="10236" max="10236" width="2.33203125" customWidth="1"/>
    <col min="10237" max="10237" width="7.109375" customWidth="1"/>
    <col min="10238" max="10238" width="6.109375" customWidth="1"/>
    <col min="10239" max="10239" width="2.33203125" customWidth="1"/>
    <col min="10240" max="10240" width="7.109375" customWidth="1"/>
    <col min="10241" max="10241" width="6.33203125" customWidth="1"/>
    <col min="10242" max="10242" width="2.33203125" customWidth="1"/>
    <col min="10243" max="10243" width="7.109375" customWidth="1"/>
    <col min="10244" max="10244" width="6.109375" customWidth="1"/>
    <col min="10245" max="10245" width="2.33203125" customWidth="1"/>
    <col min="10246" max="10246" width="7.109375" customWidth="1"/>
    <col min="10247" max="10247" width="6" customWidth="1"/>
    <col min="10248" max="10248" width="2.33203125" customWidth="1"/>
    <col min="10249" max="10249" width="7.109375" customWidth="1"/>
    <col min="10250" max="10250" width="6" customWidth="1"/>
    <col min="10251" max="10251" width="2.33203125" customWidth="1"/>
    <col min="10252" max="10252" width="7.109375" customWidth="1"/>
    <col min="10253" max="10253" width="6.109375" customWidth="1"/>
    <col min="10254" max="10254" width="2.33203125" customWidth="1"/>
    <col min="10255" max="10255" width="7.109375" customWidth="1"/>
    <col min="10256" max="10256" width="5.88671875" customWidth="1"/>
    <col min="10486" max="10486" width="3" customWidth="1"/>
    <col min="10487" max="10487" width="30" customWidth="1"/>
    <col min="10488" max="10488" width="3.44140625" customWidth="1"/>
    <col min="10489" max="10489" width="23.6640625" customWidth="1"/>
    <col min="10490" max="10490" width="7.109375" customWidth="1"/>
    <col min="10491" max="10491" width="6.33203125" customWidth="1"/>
    <col min="10492" max="10492" width="2.33203125" customWidth="1"/>
    <col min="10493" max="10493" width="7.109375" customWidth="1"/>
    <col min="10494" max="10494" width="6.109375" customWidth="1"/>
    <col min="10495" max="10495" width="2.33203125" customWidth="1"/>
    <col min="10496" max="10496" width="7.109375" customWidth="1"/>
    <col min="10497" max="10497" width="6.33203125" customWidth="1"/>
    <col min="10498" max="10498" width="2.33203125" customWidth="1"/>
    <col min="10499" max="10499" width="7.109375" customWidth="1"/>
    <col min="10500" max="10500" width="6.109375" customWidth="1"/>
    <col min="10501" max="10501" width="2.33203125" customWidth="1"/>
    <col min="10502" max="10502" width="7.109375" customWidth="1"/>
    <col min="10503" max="10503" width="6" customWidth="1"/>
    <col min="10504" max="10504" width="2.33203125" customWidth="1"/>
    <col min="10505" max="10505" width="7.109375" customWidth="1"/>
    <col min="10506" max="10506" width="6" customWidth="1"/>
    <col min="10507" max="10507" width="2.33203125" customWidth="1"/>
    <col min="10508" max="10508" width="7.109375" customWidth="1"/>
    <col min="10509" max="10509" width="6.109375" customWidth="1"/>
    <col min="10510" max="10510" width="2.33203125" customWidth="1"/>
    <col min="10511" max="10511" width="7.109375" customWidth="1"/>
    <col min="10512" max="10512" width="5.88671875" customWidth="1"/>
    <col min="10742" max="10742" width="3" customWidth="1"/>
    <col min="10743" max="10743" width="30" customWidth="1"/>
    <col min="10744" max="10744" width="3.44140625" customWidth="1"/>
    <col min="10745" max="10745" width="23.6640625" customWidth="1"/>
    <col min="10746" max="10746" width="7.109375" customWidth="1"/>
    <col min="10747" max="10747" width="6.33203125" customWidth="1"/>
    <col min="10748" max="10748" width="2.33203125" customWidth="1"/>
    <col min="10749" max="10749" width="7.109375" customWidth="1"/>
    <col min="10750" max="10750" width="6.109375" customWidth="1"/>
    <col min="10751" max="10751" width="2.33203125" customWidth="1"/>
    <col min="10752" max="10752" width="7.109375" customWidth="1"/>
    <col min="10753" max="10753" width="6.33203125" customWidth="1"/>
    <col min="10754" max="10754" width="2.33203125" customWidth="1"/>
    <col min="10755" max="10755" width="7.109375" customWidth="1"/>
    <col min="10756" max="10756" width="6.109375" customWidth="1"/>
    <col min="10757" max="10757" width="2.33203125" customWidth="1"/>
    <col min="10758" max="10758" width="7.109375" customWidth="1"/>
    <col min="10759" max="10759" width="6" customWidth="1"/>
    <col min="10760" max="10760" width="2.33203125" customWidth="1"/>
    <col min="10761" max="10761" width="7.109375" customWidth="1"/>
    <col min="10762" max="10762" width="6" customWidth="1"/>
    <col min="10763" max="10763" width="2.33203125" customWidth="1"/>
    <col min="10764" max="10764" width="7.109375" customWidth="1"/>
    <col min="10765" max="10765" width="6.109375" customWidth="1"/>
    <col min="10766" max="10766" width="2.33203125" customWidth="1"/>
    <col min="10767" max="10767" width="7.109375" customWidth="1"/>
    <col min="10768" max="10768" width="5.88671875" customWidth="1"/>
    <col min="10998" max="10998" width="3" customWidth="1"/>
    <col min="10999" max="10999" width="30" customWidth="1"/>
    <col min="11000" max="11000" width="3.44140625" customWidth="1"/>
    <col min="11001" max="11001" width="23.6640625" customWidth="1"/>
    <col min="11002" max="11002" width="7.109375" customWidth="1"/>
    <col min="11003" max="11003" width="6.33203125" customWidth="1"/>
    <col min="11004" max="11004" width="2.33203125" customWidth="1"/>
    <col min="11005" max="11005" width="7.109375" customWidth="1"/>
    <col min="11006" max="11006" width="6.109375" customWidth="1"/>
    <col min="11007" max="11007" width="2.33203125" customWidth="1"/>
    <col min="11008" max="11008" width="7.109375" customWidth="1"/>
    <col min="11009" max="11009" width="6.33203125" customWidth="1"/>
    <col min="11010" max="11010" width="2.33203125" customWidth="1"/>
    <col min="11011" max="11011" width="7.109375" customWidth="1"/>
    <col min="11012" max="11012" width="6.109375" customWidth="1"/>
    <col min="11013" max="11013" width="2.33203125" customWidth="1"/>
    <col min="11014" max="11014" width="7.109375" customWidth="1"/>
    <col min="11015" max="11015" width="6" customWidth="1"/>
    <col min="11016" max="11016" width="2.33203125" customWidth="1"/>
    <col min="11017" max="11017" width="7.109375" customWidth="1"/>
    <col min="11018" max="11018" width="6" customWidth="1"/>
    <col min="11019" max="11019" width="2.33203125" customWidth="1"/>
    <col min="11020" max="11020" width="7.109375" customWidth="1"/>
    <col min="11021" max="11021" width="6.109375" customWidth="1"/>
    <col min="11022" max="11022" width="2.33203125" customWidth="1"/>
    <col min="11023" max="11023" width="7.109375" customWidth="1"/>
    <col min="11024" max="11024" width="5.88671875" customWidth="1"/>
    <col min="11254" max="11254" width="3" customWidth="1"/>
    <col min="11255" max="11255" width="30" customWidth="1"/>
    <col min="11256" max="11256" width="3.44140625" customWidth="1"/>
    <col min="11257" max="11257" width="23.6640625" customWidth="1"/>
    <col min="11258" max="11258" width="7.109375" customWidth="1"/>
    <col min="11259" max="11259" width="6.33203125" customWidth="1"/>
    <col min="11260" max="11260" width="2.33203125" customWidth="1"/>
    <col min="11261" max="11261" width="7.109375" customWidth="1"/>
    <col min="11262" max="11262" width="6.109375" customWidth="1"/>
    <col min="11263" max="11263" width="2.33203125" customWidth="1"/>
    <col min="11264" max="11264" width="7.109375" customWidth="1"/>
    <col min="11265" max="11265" width="6.33203125" customWidth="1"/>
    <col min="11266" max="11266" width="2.33203125" customWidth="1"/>
    <col min="11267" max="11267" width="7.109375" customWidth="1"/>
    <col min="11268" max="11268" width="6.109375" customWidth="1"/>
    <col min="11269" max="11269" width="2.33203125" customWidth="1"/>
    <col min="11270" max="11270" width="7.109375" customWidth="1"/>
    <col min="11271" max="11271" width="6" customWidth="1"/>
    <col min="11272" max="11272" width="2.33203125" customWidth="1"/>
    <col min="11273" max="11273" width="7.109375" customWidth="1"/>
    <col min="11274" max="11274" width="6" customWidth="1"/>
    <col min="11275" max="11275" width="2.33203125" customWidth="1"/>
    <col min="11276" max="11276" width="7.109375" customWidth="1"/>
    <col min="11277" max="11277" width="6.109375" customWidth="1"/>
    <col min="11278" max="11278" width="2.33203125" customWidth="1"/>
    <col min="11279" max="11279" width="7.109375" customWidth="1"/>
    <col min="11280" max="11280" width="5.88671875" customWidth="1"/>
    <col min="11510" max="11510" width="3" customWidth="1"/>
    <col min="11511" max="11511" width="30" customWidth="1"/>
    <col min="11512" max="11512" width="3.44140625" customWidth="1"/>
    <col min="11513" max="11513" width="23.6640625" customWidth="1"/>
    <col min="11514" max="11514" width="7.109375" customWidth="1"/>
    <col min="11515" max="11515" width="6.33203125" customWidth="1"/>
    <col min="11516" max="11516" width="2.33203125" customWidth="1"/>
    <col min="11517" max="11517" width="7.109375" customWidth="1"/>
    <col min="11518" max="11518" width="6.109375" customWidth="1"/>
    <col min="11519" max="11519" width="2.33203125" customWidth="1"/>
    <col min="11520" max="11520" width="7.109375" customWidth="1"/>
    <col min="11521" max="11521" width="6.33203125" customWidth="1"/>
    <col min="11522" max="11522" width="2.33203125" customWidth="1"/>
    <col min="11523" max="11523" width="7.109375" customWidth="1"/>
    <col min="11524" max="11524" width="6.109375" customWidth="1"/>
    <col min="11525" max="11525" width="2.33203125" customWidth="1"/>
    <col min="11526" max="11526" width="7.109375" customWidth="1"/>
    <col min="11527" max="11527" width="6" customWidth="1"/>
    <col min="11528" max="11528" width="2.33203125" customWidth="1"/>
    <col min="11529" max="11529" width="7.109375" customWidth="1"/>
    <col min="11530" max="11530" width="6" customWidth="1"/>
    <col min="11531" max="11531" width="2.33203125" customWidth="1"/>
    <col min="11532" max="11532" width="7.109375" customWidth="1"/>
    <col min="11533" max="11533" width="6.109375" customWidth="1"/>
    <col min="11534" max="11534" width="2.33203125" customWidth="1"/>
    <col min="11535" max="11535" width="7.109375" customWidth="1"/>
    <col min="11536" max="11536" width="5.88671875" customWidth="1"/>
    <col min="11766" max="11766" width="3" customWidth="1"/>
    <col min="11767" max="11767" width="30" customWidth="1"/>
    <col min="11768" max="11768" width="3.44140625" customWidth="1"/>
    <col min="11769" max="11769" width="23.6640625" customWidth="1"/>
    <col min="11770" max="11770" width="7.109375" customWidth="1"/>
    <col min="11771" max="11771" width="6.33203125" customWidth="1"/>
    <col min="11772" max="11772" width="2.33203125" customWidth="1"/>
    <col min="11773" max="11773" width="7.109375" customWidth="1"/>
    <col min="11774" max="11774" width="6.109375" customWidth="1"/>
    <col min="11775" max="11775" width="2.33203125" customWidth="1"/>
    <col min="11776" max="11776" width="7.109375" customWidth="1"/>
    <col min="11777" max="11777" width="6.33203125" customWidth="1"/>
    <col min="11778" max="11778" width="2.33203125" customWidth="1"/>
    <col min="11779" max="11779" width="7.109375" customWidth="1"/>
    <col min="11780" max="11780" width="6.109375" customWidth="1"/>
    <col min="11781" max="11781" width="2.33203125" customWidth="1"/>
    <col min="11782" max="11782" width="7.109375" customWidth="1"/>
    <col min="11783" max="11783" width="6" customWidth="1"/>
    <col min="11784" max="11784" width="2.33203125" customWidth="1"/>
    <col min="11785" max="11785" width="7.109375" customWidth="1"/>
    <col min="11786" max="11786" width="6" customWidth="1"/>
    <col min="11787" max="11787" width="2.33203125" customWidth="1"/>
    <col min="11788" max="11788" width="7.109375" customWidth="1"/>
    <col min="11789" max="11789" width="6.109375" customWidth="1"/>
    <col min="11790" max="11790" width="2.33203125" customWidth="1"/>
    <col min="11791" max="11791" width="7.109375" customWidth="1"/>
    <col min="11792" max="11792" width="5.88671875" customWidth="1"/>
    <col min="12022" max="12022" width="3" customWidth="1"/>
    <col min="12023" max="12023" width="30" customWidth="1"/>
    <col min="12024" max="12024" width="3.44140625" customWidth="1"/>
    <col min="12025" max="12025" width="23.6640625" customWidth="1"/>
    <col min="12026" max="12026" width="7.109375" customWidth="1"/>
    <col min="12027" max="12027" width="6.33203125" customWidth="1"/>
    <col min="12028" max="12028" width="2.33203125" customWidth="1"/>
    <col min="12029" max="12029" width="7.109375" customWidth="1"/>
    <col min="12030" max="12030" width="6.109375" customWidth="1"/>
    <col min="12031" max="12031" width="2.33203125" customWidth="1"/>
    <col min="12032" max="12032" width="7.109375" customWidth="1"/>
    <col min="12033" max="12033" width="6.33203125" customWidth="1"/>
    <col min="12034" max="12034" width="2.33203125" customWidth="1"/>
    <col min="12035" max="12035" width="7.109375" customWidth="1"/>
    <col min="12036" max="12036" width="6.109375" customWidth="1"/>
    <col min="12037" max="12037" width="2.33203125" customWidth="1"/>
    <col min="12038" max="12038" width="7.109375" customWidth="1"/>
    <col min="12039" max="12039" width="6" customWidth="1"/>
    <col min="12040" max="12040" width="2.33203125" customWidth="1"/>
    <col min="12041" max="12041" width="7.109375" customWidth="1"/>
    <col min="12042" max="12042" width="6" customWidth="1"/>
    <col min="12043" max="12043" width="2.33203125" customWidth="1"/>
    <col min="12044" max="12044" width="7.109375" customWidth="1"/>
    <col min="12045" max="12045" width="6.109375" customWidth="1"/>
    <col min="12046" max="12046" width="2.33203125" customWidth="1"/>
    <col min="12047" max="12047" width="7.109375" customWidth="1"/>
    <col min="12048" max="12048" width="5.88671875" customWidth="1"/>
    <col min="12278" max="12278" width="3" customWidth="1"/>
    <col min="12279" max="12279" width="30" customWidth="1"/>
    <col min="12280" max="12280" width="3.44140625" customWidth="1"/>
    <col min="12281" max="12281" width="23.6640625" customWidth="1"/>
    <col min="12282" max="12282" width="7.109375" customWidth="1"/>
    <col min="12283" max="12283" width="6.33203125" customWidth="1"/>
    <col min="12284" max="12284" width="2.33203125" customWidth="1"/>
    <col min="12285" max="12285" width="7.109375" customWidth="1"/>
    <col min="12286" max="12286" width="6.109375" customWidth="1"/>
    <col min="12287" max="12287" width="2.33203125" customWidth="1"/>
    <col min="12288" max="12288" width="7.109375" customWidth="1"/>
    <col min="12289" max="12289" width="6.33203125" customWidth="1"/>
    <col min="12290" max="12290" width="2.33203125" customWidth="1"/>
    <col min="12291" max="12291" width="7.109375" customWidth="1"/>
    <col min="12292" max="12292" width="6.109375" customWidth="1"/>
    <col min="12293" max="12293" width="2.33203125" customWidth="1"/>
    <col min="12294" max="12294" width="7.109375" customWidth="1"/>
    <col min="12295" max="12295" width="6" customWidth="1"/>
    <col min="12296" max="12296" width="2.33203125" customWidth="1"/>
    <col min="12297" max="12297" width="7.109375" customWidth="1"/>
    <col min="12298" max="12298" width="6" customWidth="1"/>
    <col min="12299" max="12299" width="2.33203125" customWidth="1"/>
    <col min="12300" max="12300" width="7.109375" customWidth="1"/>
    <col min="12301" max="12301" width="6.109375" customWidth="1"/>
    <col min="12302" max="12302" width="2.33203125" customWidth="1"/>
    <col min="12303" max="12303" width="7.109375" customWidth="1"/>
    <col min="12304" max="12304" width="5.88671875" customWidth="1"/>
    <col min="12534" max="12534" width="3" customWidth="1"/>
    <col min="12535" max="12535" width="30" customWidth="1"/>
    <col min="12536" max="12536" width="3.44140625" customWidth="1"/>
    <col min="12537" max="12537" width="23.6640625" customWidth="1"/>
    <col min="12538" max="12538" width="7.109375" customWidth="1"/>
    <col min="12539" max="12539" width="6.33203125" customWidth="1"/>
    <col min="12540" max="12540" width="2.33203125" customWidth="1"/>
    <col min="12541" max="12541" width="7.109375" customWidth="1"/>
    <col min="12542" max="12542" width="6.109375" customWidth="1"/>
    <col min="12543" max="12543" width="2.33203125" customWidth="1"/>
    <col min="12544" max="12544" width="7.109375" customWidth="1"/>
    <col min="12545" max="12545" width="6.33203125" customWidth="1"/>
    <col min="12546" max="12546" width="2.33203125" customWidth="1"/>
    <col min="12547" max="12547" width="7.109375" customWidth="1"/>
    <col min="12548" max="12548" width="6.109375" customWidth="1"/>
    <col min="12549" max="12549" width="2.33203125" customWidth="1"/>
    <col min="12550" max="12550" width="7.109375" customWidth="1"/>
    <col min="12551" max="12551" width="6" customWidth="1"/>
    <col min="12552" max="12552" width="2.33203125" customWidth="1"/>
    <col min="12553" max="12553" width="7.109375" customWidth="1"/>
    <col min="12554" max="12554" width="6" customWidth="1"/>
    <col min="12555" max="12555" width="2.33203125" customWidth="1"/>
    <col min="12556" max="12556" width="7.109375" customWidth="1"/>
    <col min="12557" max="12557" width="6.109375" customWidth="1"/>
    <col min="12558" max="12558" width="2.33203125" customWidth="1"/>
    <col min="12559" max="12559" width="7.109375" customWidth="1"/>
    <col min="12560" max="12560" width="5.88671875" customWidth="1"/>
    <col min="12790" max="12790" width="3" customWidth="1"/>
    <col min="12791" max="12791" width="30" customWidth="1"/>
    <col min="12792" max="12792" width="3.44140625" customWidth="1"/>
    <col min="12793" max="12793" width="23.6640625" customWidth="1"/>
    <col min="12794" max="12794" width="7.109375" customWidth="1"/>
    <col min="12795" max="12795" width="6.33203125" customWidth="1"/>
    <col min="12796" max="12796" width="2.33203125" customWidth="1"/>
    <col min="12797" max="12797" width="7.109375" customWidth="1"/>
    <col min="12798" max="12798" width="6.109375" customWidth="1"/>
    <col min="12799" max="12799" width="2.33203125" customWidth="1"/>
    <col min="12800" max="12800" width="7.109375" customWidth="1"/>
    <col min="12801" max="12801" width="6.33203125" customWidth="1"/>
    <col min="12802" max="12802" width="2.33203125" customWidth="1"/>
    <col min="12803" max="12803" width="7.109375" customWidth="1"/>
    <col min="12804" max="12804" width="6.109375" customWidth="1"/>
    <col min="12805" max="12805" width="2.33203125" customWidth="1"/>
    <col min="12806" max="12806" width="7.109375" customWidth="1"/>
    <col min="12807" max="12807" width="6" customWidth="1"/>
    <col min="12808" max="12808" width="2.33203125" customWidth="1"/>
    <col min="12809" max="12809" width="7.109375" customWidth="1"/>
    <col min="12810" max="12810" width="6" customWidth="1"/>
    <col min="12811" max="12811" width="2.33203125" customWidth="1"/>
    <col min="12812" max="12812" width="7.109375" customWidth="1"/>
    <col min="12813" max="12813" width="6.109375" customWidth="1"/>
    <col min="12814" max="12814" width="2.33203125" customWidth="1"/>
    <col min="12815" max="12815" width="7.109375" customWidth="1"/>
    <col min="12816" max="12816" width="5.88671875" customWidth="1"/>
    <col min="13046" max="13046" width="3" customWidth="1"/>
    <col min="13047" max="13047" width="30" customWidth="1"/>
    <col min="13048" max="13048" width="3.44140625" customWidth="1"/>
    <col min="13049" max="13049" width="23.6640625" customWidth="1"/>
    <col min="13050" max="13050" width="7.109375" customWidth="1"/>
    <col min="13051" max="13051" width="6.33203125" customWidth="1"/>
    <col min="13052" max="13052" width="2.33203125" customWidth="1"/>
    <col min="13053" max="13053" width="7.109375" customWidth="1"/>
    <col min="13054" max="13054" width="6.109375" customWidth="1"/>
    <col min="13055" max="13055" width="2.33203125" customWidth="1"/>
    <col min="13056" max="13056" width="7.109375" customWidth="1"/>
    <col min="13057" max="13057" width="6.33203125" customWidth="1"/>
    <col min="13058" max="13058" width="2.33203125" customWidth="1"/>
    <col min="13059" max="13059" width="7.109375" customWidth="1"/>
    <col min="13060" max="13060" width="6.109375" customWidth="1"/>
    <col min="13061" max="13061" width="2.33203125" customWidth="1"/>
    <col min="13062" max="13062" width="7.109375" customWidth="1"/>
    <col min="13063" max="13063" width="6" customWidth="1"/>
    <col min="13064" max="13064" width="2.33203125" customWidth="1"/>
    <col min="13065" max="13065" width="7.109375" customWidth="1"/>
    <col min="13066" max="13066" width="6" customWidth="1"/>
    <col min="13067" max="13067" width="2.33203125" customWidth="1"/>
    <col min="13068" max="13068" width="7.109375" customWidth="1"/>
    <col min="13069" max="13069" width="6.109375" customWidth="1"/>
    <col min="13070" max="13070" width="2.33203125" customWidth="1"/>
    <col min="13071" max="13071" width="7.109375" customWidth="1"/>
    <col min="13072" max="13072" width="5.88671875" customWidth="1"/>
    <col min="13302" max="13302" width="3" customWidth="1"/>
    <col min="13303" max="13303" width="30" customWidth="1"/>
    <col min="13304" max="13304" width="3.44140625" customWidth="1"/>
    <col min="13305" max="13305" width="23.6640625" customWidth="1"/>
    <col min="13306" max="13306" width="7.109375" customWidth="1"/>
    <col min="13307" max="13307" width="6.33203125" customWidth="1"/>
    <col min="13308" max="13308" width="2.33203125" customWidth="1"/>
    <col min="13309" max="13309" width="7.109375" customWidth="1"/>
    <col min="13310" max="13310" width="6.109375" customWidth="1"/>
    <col min="13311" max="13311" width="2.33203125" customWidth="1"/>
    <col min="13312" max="13312" width="7.109375" customWidth="1"/>
    <col min="13313" max="13313" width="6.33203125" customWidth="1"/>
    <col min="13314" max="13314" width="2.33203125" customWidth="1"/>
    <col min="13315" max="13315" width="7.109375" customWidth="1"/>
    <col min="13316" max="13316" width="6.109375" customWidth="1"/>
    <col min="13317" max="13317" width="2.33203125" customWidth="1"/>
    <col min="13318" max="13318" width="7.109375" customWidth="1"/>
    <col min="13319" max="13319" width="6" customWidth="1"/>
    <col min="13320" max="13320" width="2.33203125" customWidth="1"/>
    <col min="13321" max="13321" width="7.109375" customWidth="1"/>
    <col min="13322" max="13322" width="6" customWidth="1"/>
    <col min="13323" max="13323" width="2.33203125" customWidth="1"/>
    <col min="13324" max="13324" width="7.109375" customWidth="1"/>
    <col min="13325" max="13325" width="6.109375" customWidth="1"/>
    <col min="13326" max="13326" width="2.33203125" customWidth="1"/>
    <col min="13327" max="13327" width="7.109375" customWidth="1"/>
    <col min="13328" max="13328" width="5.88671875" customWidth="1"/>
    <col min="13558" max="13558" width="3" customWidth="1"/>
    <col min="13559" max="13559" width="30" customWidth="1"/>
    <col min="13560" max="13560" width="3.44140625" customWidth="1"/>
    <col min="13561" max="13561" width="23.6640625" customWidth="1"/>
    <col min="13562" max="13562" width="7.109375" customWidth="1"/>
    <col min="13563" max="13563" width="6.33203125" customWidth="1"/>
    <col min="13564" max="13564" width="2.33203125" customWidth="1"/>
    <col min="13565" max="13565" width="7.109375" customWidth="1"/>
    <col min="13566" max="13566" width="6.109375" customWidth="1"/>
    <col min="13567" max="13567" width="2.33203125" customWidth="1"/>
    <col min="13568" max="13568" width="7.109375" customWidth="1"/>
    <col min="13569" max="13569" width="6.33203125" customWidth="1"/>
    <col min="13570" max="13570" width="2.33203125" customWidth="1"/>
    <col min="13571" max="13571" width="7.109375" customWidth="1"/>
    <col min="13572" max="13572" width="6.109375" customWidth="1"/>
    <col min="13573" max="13573" width="2.33203125" customWidth="1"/>
    <col min="13574" max="13574" width="7.109375" customWidth="1"/>
    <col min="13575" max="13575" width="6" customWidth="1"/>
    <col min="13576" max="13576" width="2.33203125" customWidth="1"/>
    <col min="13577" max="13577" width="7.109375" customWidth="1"/>
    <col min="13578" max="13578" width="6" customWidth="1"/>
    <col min="13579" max="13579" width="2.33203125" customWidth="1"/>
    <col min="13580" max="13580" width="7.109375" customWidth="1"/>
    <col min="13581" max="13581" width="6.109375" customWidth="1"/>
    <col min="13582" max="13582" width="2.33203125" customWidth="1"/>
    <col min="13583" max="13583" width="7.109375" customWidth="1"/>
    <col min="13584" max="13584" width="5.88671875" customWidth="1"/>
    <col min="13814" max="13814" width="3" customWidth="1"/>
    <col min="13815" max="13815" width="30" customWidth="1"/>
    <col min="13816" max="13816" width="3.44140625" customWidth="1"/>
    <col min="13817" max="13817" width="23.6640625" customWidth="1"/>
    <col min="13818" max="13818" width="7.109375" customWidth="1"/>
    <col min="13819" max="13819" width="6.33203125" customWidth="1"/>
    <col min="13820" max="13820" width="2.33203125" customWidth="1"/>
    <col min="13821" max="13821" width="7.109375" customWidth="1"/>
    <col min="13822" max="13822" width="6.109375" customWidth="1"/>
    <col min="13823" max="13823" width="2.33203125" customWidth="1"/>
    <col min="13824" max="13824" width="7.109375" customWidth="1"/>
    <col min="13825" max="13825" width="6.33203125" customWidth="1"/>
    <col min="13826" max="13826" width="2.33203125" customWidth="1"/>
    <col min="13827" max="13827" width="7.109375" customWidth="1"/>
    <col min="13828" max="13828" width="6.109375" customWidth="1"/>
    <col min="13829" max="13829" width="2.33203125" customWidth="1"/>
    <col min="13830" max="13830" width="7.109375" customWidth="1"/>
    <col min="13831" max="13831" width="6" customWidth="1"/>
    <col min="13832" max="13832" width="2.33203125" customWidth="1"/>
    <col min="13833" max="13833" width="7.109375" customWidth="1"/>
    <col min="13834" max="13834" width="6" customWidth="1"/>
    <col min="13835" max="13835" width="2.33203125" customWidth="1"/>
    <col min="13836" max="13836" width="7.109375" customWidth="1"/>
    <col min="13837" max="13837" width="6.109375" customWidth="1"/>
    <col min="13838" max="13838" width="2.33203125" customWidth="1"/>
    <col min="13839" max="13839" width="7.109375" customWidth="1"/>
    <col min="13840" max="13840" width="5.88671875" customWidth="1"/>
    <col min="14070" max="14070" width="3" customWidth="1"/>
    <col min="14071" max="14071" width="30" customWidth="1"/>
    <col min="14072" max="14072" width="3.44140625" customWidth="1"/>
    <col min="14073" max="14073" width="23.6640625" customWidth="1"/>
    <col min="14074" max="14074" width="7.109375" customWidth="1"/>
    <col min="14075" max="14075" width="6.33203125" customWidth="1"/>
    <col min="14076" max="14076" width="2.33203125" customWidth="1"/>
    <col min="14077" max="14077" width="7.109375" customWidth="1"/>
    <col min="14078" max="14078" width="6.109375" customWidth="1"/>
    <col min="14079" max="14079" width="2.33203125" customWidth="1"/>
    <col min="14080" max="14080" width="7.109375" customWidth="1"/>
    <col min="14081" max="14081" width="6.33203125" customWidth="1"/>
    <col min="14082" max="14082" width="2.33203125" customWidth="1"/>
    <col min="14083" max="14083" width="7.109375" customWidth="1"/>
    <col min="14084" max="14084" width="6.109375" customWidth="1"/>
    <col min="14085" max="14085" width="2.33203125" customWidth="1"/>
    <col min="14086" max="14086" width="7.109375" customWidth="1"/>
    <col min="14087" max="14087" width="6" customWidth="1"/>
    <col min="14088" max="14088" width="2.33203125" customWidth="1"/>
    <col min="14089" max="14089" width="7.109375" customWidth="1"/>
    <col min="14090" max="14090" width="6" customWidth="1"/>
    <col min="14091" max="14091" width="2.33203125" customWidth="1"/>
    <col min="14092" max="14092" width="7.109375" customWidth="1"/>
    <col min="14093" max="14093" width="6.109375" customWidth="1"/>
    <col min="14094" max="14094" width="2.33203125" customWidth="1"/>
    <col min="14095" max="14095" width="7.109375" customWidth="1"/>
    <col min="14096" max="14096" width="5.88671875" customWidth="1"/>
    <col min="14326" max="14326" width="3" customWidth="1"/>
    <col min="14327" max="14327" width="30" customWidth="1"/>
    <col min="14328" max="14328" width="3.44140625" customWidth="1"/>
    <col min="14329" max="14329" width="23.6640625" customWidth="1"/>
    <col min="14330" max="14330" width="7.109375" customWidth="1"/>
    <col min="14331" max="14331" width="6.33203125" customWidth="1"/>
    <col min="14332" max="14332" width="2.33203125" customWidth="1"/>
    <col min="14333" max="14333" width="7.109375" customWidth="1"/>
    <col min="14334" max="14334" width="6.109375" customWidth="1"/>
    <col min="14335" max="14335" width="2.33203125" customWidth="1"/>
    <col min="14336" max="14336" width="7.109375" customWidth="1"/>
    <col min="14337" max="14337" width="6.33203125" customWidth="1"/>
    <col min="14338" max="14338" width="2.33203125" customWidth="1"/>
    <col min="14339" max="14339" width="7.109375" customWidth="1"/>
    <col min="14340" max="14340" width="6.109375" customWidth="1"/>
    <col min="14341" max="14341" width="2.33203125" customWidth="1"/>
    <col min="14342" max="14342" width="7.109375" customWidth="1"/>
    <col min="14343" max="14343" width="6" customWidth="1"/>
    <col min="14344" max="14344" width="2.33203125" customWidth="1"/>
    <col min="14345" max="14345" width="7.109375" customWidth="1"/>
    <col min="14346" max="14346" width="6" customWidth="1"/>
    <col min="14347" max="14347" width="2.33203125" customWidth="1"/>
    <col min="14348" max="14348" width="7.109375" customWidth="1"/>
    <col min="14349" max="14349" width="6.109375" customWidth="1"/>
    <col min="14350" max="14350" width="2.33203125" customWidth="1"/>
    <col min="14351" max="14351" width="7.109375" customWidth="1"/>
    <col min="14352" max="14352" width="5.88671875" customWidth="1"/>
    <col min="14582" max="14582" width="3" customWidth="1"/>
    <col min="14583" max="14583" width="30" customWidth="1"/>
    <col min="14584" max="14584" width="3.44140625" customWidth="1"/>
    <col min="14585" max="14585" width="23.6640625" customWidth="1"/>
    <col min="14586" max="14586" width="7.109375" customWidth="1"/>
    <col min="14587" max="14587" width="6.33203125" customWidth="1"/>
    <col min="14588" max="14588" width="2.33203125" customWidth="1"/>
    <col min="14589" max="14589" width="7.109375" customWidth="1"/>
    <col min="14590" max="14590" width="6.109375" customWidth="1"/>
    <col min="14591" max="14591" width="2.33203125" customWidth="1"/>
    <col min="14592" max="14592" width="7.109375" customWidth="1"/>
    <col min="14593" max="14593" width="6.33203125" customWidth="1"/>
    <col min="14594" max="14594" width="2.33203125" customWidth="1"/>
    <col min="14595" max="14595" width="7.109375" customWidth="1"/>
    <col min="14596" max="14596" width="6.109375" customWidth="1"/>
    <col min="14597" max="14597" width="2.33203125" customWidth="1"/>
    <col min="14598" max="14598" width="7.109375" customWidth="1"/>
    <col min="14599" max="14599" width="6" customWidth="1"/>
    <col min="14600" max="14600" width="2.33203125" customWidth="1"/>
    <col min="14601" max="14601" width="7.109375" customWidth="1"/>
    <col min="14602" max="14602" width="6" customWidth="1"/>
    <col min="14603" max="14603" width="2.33203125" customWidth="1"/>
    <col min="14604" max="14604" width="7.109375" customWidth="1"/>
    <col min="14605" max="14605" width="6.109375" customWidth="1"/>
    <col min="14606" max="14606" width="2.33203125" customWidth="1"/>
    <col min="14607" max="14607" width="7.109375" customWidth="1"/>
    <col min="14608" max="14608" width="5.88671875" customWidth="1"/>
    <col min="14838" max="14838" width="3" customWidth="1"/>
    <col min="14839" max="14839" width="30" customWidth="1"/>
    <col min="14840" max="14840" width="3.44140625" customWidth="1"/>
    <col min="14841" max="14841" width="23.6640625" customWidth="1"/>
    <col min="14842" max="14842" width="7.109375" customWidth="1"/>
    <col min="14843" max="14843" width="6.33203125" customWidth="1"/>
    <col min="14844" max="14844" width="2.33203125" customWidth="1"/>
    <col min="14845" max="14845" width="7.109375" customWidth="1"/>
    <col min="14846" max="14846" width="6.109375" customWidth="1"/>
    <col min="14847" max="14847" width="2.33203125" customWidth="1"/>
    <col min="14848" max="14848" width="7.109375" customWidth="1"/>
    <col min="14849" max="14849" width="6.33203125" customWidth="1"/>
    <col min="14850" max="14850" width="2.33203125" customWidth="1"/>
    <col min="14851" max="14851" width="7.109375" customWidth="1"/>
    <col min="14852" max="14852" width="6.109375" customWidth="1"/>
    <col min="14853" max="14853" width="2.33203125" customWidth="1"/>
    <col min="14854" max="14854" width="7.109375" customWidth="1"/>
    <col min="14855" max="14855" width="6" customWidth="1"/>
    <col min="14856" max="14856" width="2.33203125" customWidth="1"/>
    <col min="14857" max="14857" width="7.109375" customWidth="1"/>
    <col min="14858" max="14858" width="6" customWidth="1"/>
    <col min="14859" max="14859" width="2.33203125" customWidth="1"/>
    <col min="14860" max="14860" width="7.109375" customWidth="1"/>
    <col min="14861" max="14861" width="6.109375" customWidth="1"/>
    <col min="14862" max="14862" width="2.33203125" customWidth="1"/>
    <col min="14863" max="14863" width="7.109375" customWidth="1"/>
    <col min="14864" max="14864" width="5.88671875" customWidth="1"/>
    <col min="15094" max="15094" width="3" customWidth="1"/>
    <col min="15095" max="15095" width="30" customWidth="1"/>
    <col min="15096" max="15096" width="3.44140625" customWidth="1"/>
    <col min="15097" max="15097" width="23.6640625" customWidth="1"/>
    <col min="15098" max="15098" width="7.109375" customWidth="1"/>
    <col min="15099" max="15099" width="6.33203125" customWidth="1"/>
    <col min="15100" max="15100" width="2.33203125" customWidth="1"/>
    <col min="15101" max="15101" width="7.109375" customWidth="1"/>
    <col min="15102" max="15102" width="6.109375" customWidth="1"/>
    <col min="15103" max="15103" width="2.33203125" customWidth="1"/>
    <col min="15104" max="15104" width="7.109375" customWidth="1"/>
    <col min="15105" max="15105" width="6.33203125" customWidth="1"/>
    <col min="15106" max="15106" width="2.33203125" customWidth="1"/>
    <col min="15107" max="15107" width="7.109375" customWidth="1"/>
    <col min="15108" max="15108" width="6.109375" customWidth="1"/>
    <col min="15109" max="15109" width="2.33203125" customWidth="1"/>
    <col min="15110" max="15110" width="7.109375" customWidth="1"/>
    <col min="15111" max="15111" width="6" customWidth="1"/>
    <col min="15112" max="15112" width="2.33203125" customWidth="1"/>
    <col min="15113" max="15113" width="7.109375" customWidth="1"/>
    <col min="15114" max="15114" width="6" customWidth="1"/>
    <col min="15115" max="15115" width="2.33203125" customWidth="1"/>
    <col min="15116" max="15116" width="7.109375" customWidth="1"/>
    <col min="15117" max="15117" width="6.109375" customWidth="1"/>
    <col min="15118" max="15118" width="2.33203125" customWidth="1"/>
    <col min="15119" max="15119" width="7.109375" customWidth="1"/>
    <col min="15120" max="15120" width="5.88671875" customWidth="1"/>
    <col min="15350" max="15350" width="3" customWidth="1"/>
    <col min="15351" max="15351" width="30" customWidth="1"/>
    <col min="15352" max="15352" width="3.44140625" customWidth="1"/>
    <col min="15353" max="15353" width="23.6640625" customWidth="1"/>
    <col min="15354" max="15354" width="7.109375" customWidth="1"/>
    <col min="15355" max="15355" width="6.33203125" customWidth="1"/>
    <col min="15356" max="15356" width="2.33203125" customWidth="1"/>
    <col min="15357" max="15357" width="7.109375" customWidth="1"/>
    <col min="15358" max="15358" width="6.109375" customWidth="1"/>
    <col min="15359" max="15359" width="2.33203125" customWidth="1"/>
    <col min="15360" max="15360" width="7.109375" customWidth="1"/>
    <col min="15361" max="15361" width="6.33203125" customWidth="1"/>
    <col min="15362" max="15362" width="2.33203125" customWidth="1"/>
    <col min="15363" max="15363" width="7.109375" customWidth="1"/>
    <col min="15364" max="15364" width="6.109375" customWidth="1"/>
    <col min="15365" max="15365" width="2.33203125" customWidth="1"/>
    <col min="15366" max="15366" width="7.109375" customWidth="1"/>
    <col min="15367" max="15367" width="6" customWidth="1"/>
    <col min="15368" max="15368" width="2.33203125" customWidth="1"/>
    <col min="15369" max="15369" width="7.109375" customWidth="1"/>
    <col min="15370" max="15370" width="6" customWidth="1"/>
    <col min="15371" max="15371" width="2.33203125" customWidth="1"/>
    <col min="15372" max="15372" width="7.109375" customWidth="1"/>
    <col min="15373" max="15373" width="6.109375" customWidth="1"/>
    <col min="15374" max="15374" width="2.33203125" customWidth="1"/>
    <col min="15375" max="15375" width="7.109375" customWidth="1"/>
    <col min="15376" max="15376" width="5.88671875" customWidth="1"/>
    <col min="15606" max="15606" width="3" customWidth="1"/>
    <col min="15607" max="15607" width="30" customWidth="1"/>
    <col min="15608" max="15608" width="3.44140625" customWidth="1"/>
    <col min="15609" max="15609" width="23.6640625" customWidth="1"/>
    <col min="15610" max="15610" width="7.109375" customWidth="1"/>
    <col min="15611" max="15611" width="6.33203125" customWidth="1"/>
    <col min="15612" max="15612" width="2.33203125" customWidth="1"/>
    <col min="15613" max="15613" width="7.109375" customWidth="1"/>
    <col min="15614" max="15614" width="6.109375" customWidth="1"/>
    <col min="15615" max="15615" width="2.33203125" customWidth="1"/>
    <col min="15616" max="15616" width="7.109375" customWidth="1"/>
    <col min="15617" max="15617" width="6.33203125" customWidth="1"/>
    <col min="15618" max="15618" width="2.33203125" customWidth="1"/>
    <col min="15619" max="15619" width="7.109375" customWidth="1"/>
    <col min="15620" max="15620" width="6.109375" customWidth="1"/>
    <col min="15621" max="15621" width="2.33203125" customWidth="1"/>
    <col min="15622" max="15622" width="7.109375" customWidth="1"/>
    <col min="15623" max="15623" width="6" customWidth="1"/>
    <col min="15624" max="15624" width="2.33203125" customWidth="1"/>
    <col min="15625" max="15625" width="7.109375" customWidth="1"/>
    <col min="15626" max="15626" width="6" customWidth="1"/>
    <col min="15627" max="15627" width="2.33203125" customWidth="1"/>
    <col min="15628" max="15628" width="7.109375" customWidth="1"/>
    <col min="15629" max="15629" width="6.109375" customWidth="1"/>
    <col min="15630" max="15630" width="2.33203125" customWidth="1"/>
    <col min="15631" max="15631" width="7.109375" customWidth="1"/>
    <col min="15632" max="15632" width="5.88671875" customWidth="1"/>
    <col min="15862" max="15862" width="3" customWidth="1"/>
    <col min="15863" max="15863" width="30" customWidth="1"/>
    <col min="15864" max="15864" width="3.44140625" customWidth="1"/>
    <col min="15865" max="15865" width="23.6640625" customWidth="1"/>
    <col min="15866" max="15866" width="7.109375" customWidth="1"/>
    <col min="15867" max="15867" width="6.33203125" customWidth="1"/>
    <col min="15868" max="15868" width="2.33203125" customWidth="1"/>
    <col min="15869" max="15869" width="7.109375" customWidth="1"/>
    <col min="15870" max="15870" width="6.109375" customWidth="1"/>
    <col min="15871" max="15871" width="2.33203125" customWidth="1"/>
    <col min="15872" max="15872" width="7.109375" customWidth="1"/>
    <col min="15873" max="15873" width="6.33203125" customWidth="1"/>
    <col min="15874" max="15874" width="2.33203125" customWidth="1"/>
    <col min="15875" max="15875" width="7.109375" customWidth="1"/>
    <col min="15876" max="15876" width="6.109375" customWidth="1"/>
    <col min="15877" max="15877" width="2.33203125" customWidth="1"/>
    <col min="15878" max="15878" width="7.109375" customWidth="1"/>
    <col min="15879" max="15879" width="6" customWidth="1"/>
    <col min="15880" max="15880" width="2.33203125" customWidth="1"/>
    <col min="15881" max="15881" width="7.109375" customWidth="1"/>
    <col min="15882" max="15882" width="6" customWidth="1"/>
    <col min="15883" max="15883" width="2.33203125" customWidth="1"/>
    <col min="15884" max="15884" width="7.109375" customWidth="1"/>
    <col min="15885" max="15885" width="6.109375" customWidth="1"/>
    <col min="15886" max="15886" width="2.33203125" customWidth="1"/>
    <col min="15887" max="15887" width="7.109375" customWidth="1"/>
    <col min="15888" max="15888" width="5.88671875" customWidth="1"/>
    <col min="16118" max="16118" width="3" customWidth="1"/>
    <col min="16119" max="16119" width="30" customWidth="1"/>
    <col min="16120" max="16120" width="3.44140625" customWidth="1"/>
    <col min="16121" max="16121" width="23.6640625" customWidth="1"/>
    <col min="16122" max="16122" width="7.109375" customWidth="1"/>
    <col min="16123" max="16123" width="6.33203125" customWidth="1"/>
    <col min="16124" max="16124" width="2.33203125" customWidth="1"/>
    <col min="16125" max="16125" width="7.109375" customWidth="1"/>
    <col min="16126" max="16126" width="6.109375" customWidth="1"/>
    <col min="16127" max="16127" width="2.33203125" customWidth="1"/>
    <col min="16128" max="16128" width="7.109375" customWidth="1"/>
    <col min="16129" max="16129" width="6.33203125" customWidth="1"/>
    <col min="16130" max="16130" width="2.33203125" customWidth="1"/>
    <col min="16131" max="16131" width="7.109375" customWidth="1"/>
    <col min="16132" max="16132" width="6.109375" customWidth="1"/>
    <col min="16133" max="16133" width="2.33203125" customWidth="1"/>
    <col min="16134" max="16134" width="7.109375" customWidth="1"/>
    <col min="16135" max="16135" width="6" customWidth="1"/>
    <col min="16136" max="16136" width="2.33203125" customWidth="1"/>
    <col min="16137" max="16137" width="7.109375" customWidth="1"/>
    <col min="16138" max="16138" width="6" customWidth="1"/>
    <col min="16139" max="16139" width="2.33203125" customWidth="1"/>
    <col min="16140" max="16140" width="7.109375" customWidth="1"/>
    <col min="16141" max="16141" width="6.109375" customWidth="1"/>
    <col min="16142" max="16142" width="2.33203125" customWidth="1"/>
    <col min="16143" max="16143" width="7.109375" customWidth="1"/>
    <col min="16144" max="16144" width="5.88671875" customWidth="1"/>
  </cols>
  <sheetData>
    <row r="2" spans="1:27" x14ac:dyDescent="0.3">
      <c r="E2" s="67" t="s">
        <v>95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0"/>
    </row>
    <row r="3" spans="1:27" x14ac:dyDescent="0.3"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0"/>
    </row>
    <row r="4" spans="1:27" x14ac:dyDescent="0.3">
      <c r="E4" s="67" t="s">
        <v>0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0"/>
    </row>
    <row r="5" spans="1:27" ht="12.75" customHeight="1" x14ac:dyDescent="0.3">
      <c r="E5" s="68" t="s">
        <v>1</v>
      </c>
      <c r="F5" s="68"/>
      <c r="G5" s="55"/>
      <c r="H5" s="63" t="s">
        <v>2</v>
      </c>
      <c r="I5" s="63"/>
      <c r="J5" s="55"/>
      <c r="K5" s="63" t="s">
        <v>3</v>
      </c>
      <c r="L5" s="63"/>
      <c r="M5" s="55"/>
      <c r="N5" s="63" t="s">
        <v>4</v>
      </c>
      <c r="O5" s="63"/>
      <c r="P5" s="55"/>
      <c r="Q5" s="63" t="s">
        <v>5</v>
      </c>
      <c r="R5" s="63"/>
      <c r="S5" s="55"/>
      <c r="T5" s="63" t="s">
        <v>6</v>
      </c>
      <c r="U5" s="63"/>
      <c r="V5" s="55"/>
      <c r="W5" s="63" t="s">
        <v>7</v>
      </c>
      <c r="X5" s="63"/>
      <c r="Y5" s="55"/>
      <c r="Z5" s="63" t="s">
        <v>8</v>
      </c>
      <c r="AA5" s="63"/>
    </row>
    <row r="6" spans="1:27" ht="25.5" customHeight="1" x14ac:dyDescent="0.3">
      <c r="E6" s="69"/>
      <c r="F6" s="69"/>
      <c r="G6" s="56"/>
      <c r="H6" s="64"/>
      <c r="I6" s="64"/>
      <c r="J6" s="56"/>
      <c r="K6" s="64"/>
      <c r="L6" s="64"/>
      <c r="M6" s="56"/>
      <c r="N6" s="64"/>
      <c r="O6" s="64"/>
      <c r="P6" s="56"/>
      <c r="Q6" s="64"/>
      <c r="R6" s="64"/>
      <c r="S6" s="56"/>
      <c r="T6" s="64"/>
      <c r="U6" s="64"/>
      <c r="V6" s="56"/>
      <c r="W6" s="64"/>
      <c r="X6" s="64"/>
      <c r="Y6" s="56"/>
      <c r="Z6" s="64"/>
      <c r="AA6" s="64"/>
    </row>
    <row r="7" spans="1:27" x14ac:dyDescent="0.3">
      <c r="B7" s="4" t="s">
        <v>9</v>
      </c>
      <c r="C7" s="4"/>
      <c r="D7" s="5" t="s">
        <v>10</v>
      </c>
      <c r="E7" s="17" t="s">
        <v>11</v>
      </c>
      <c r="F7" s="18" t="s">
        <v>12</v>
      </c>
      <c r="G7" s="34"/>
      <c r="H7" s="33" t="s">
        <v>11</v>
      </c>
      <c r="I7" s="34" t="s">
        <v>12</v>
      </c>
      <c r="J7" s="34"/>
      <c r="K7" s="33" t="s">
        <v>11</v>
      </c>
      <c r="L7" s="33" t="s">
        <v>12</v>
      </c>
      <c r="M7" s="34"/>
      <c r="N7" s="33" t="s">
        <v>11</v>
      </c>
      <c r="O7" s="34" t="s">
        <v>12</v>
      </c>
      <c r="P7" s="34"/>
      <c r="Q7" s="33" t="s">
        <v>11</v>
      </c>
      <c r="R7" s="34" t="s">
        <v>12</v>
      </c>
      <c r="S7" s="34"/>
      <c r="T7" s="33" t="s">
        <v>11</v>
      </c>
      <c r="U7" s="33" t="s">
        <v>12</v>
      </c>
      <c r="V7" s="34"/>
      <c r="W7" s="33" t="s">
        <v>11</v>
      </c>
      <c r="X7" s="34" t="s">
        <v>12</v>
      </c>
      <c r="Y7" s="34"/>
      <c r="Z7" s="33" t="s">
        <v>11</v>
      </c>
      <c r="AA7" s="33" t="s">
        <v>12</v>
      </c>
    </row>
    <row r="8" spans="1:27" ht="14.4" customHeight="1" x14ac:dyDescent="0.3">
      <c r="A8" s="6" t="s">
        <v>13</v>
      </c>
      <c r="B8" s="65" t="s">
        <v>14</v>
      </c>
      <c r="C8" s="7"/>
      <c r="D8" s="3" t="s">
        <v>15</v>
      </c>
      <c r="E8" s="52">
        <v>1308</v>
      </c>
      <c r="F8" s="20">
        <f>E8/E12</f>
        <v>0.50697674418604655</v>
      </c>
      <c r="G8" s="35"/>
      <c r="H8" s="37">
        <v>325</v>
      </c>
      <c r="I8" s="36">
        <f>H8/H12</f>
        <v>0.47794117647058826</v>
      </c>
      <c r="J8" s="35"/>
      <c r="K8" s="37">
        <v>287</v>
      </c>
      <c r="L8" s="36">
        <f>K8/K12</f>
        <v>0.55298651252408482</v>
      </c>
      <c r="M8" s="35"/>
      <c r="N8" s="37">
        <v>124</v>
      </c>
      <c r="O8" s="36">
        <f>N8/N12</f>
        <v>0.45421245421245421</v>
      </c>
      <c r="Q8" s="37">
        <v>151</v>
      </c>
      <c r="R8" s="36">
        <f>Q8/Q12</f>
        <v>0.51186440677966105</v>
      </c>
      <c r="T8" s="37">
        <v>46</v>
      </c>
      <c r="U8" s="36">
        <f>T8/T12</f>
        <v>0.4946236559139785</v>
      </c>
      <c r="W8" s="37">
        <v>77</v>
      </c>
      <c r="X8" s="36">
        <f>W8/W12</f>
        <v>0.5</v>
      </c>
      <c r="Z8" s="37">
        <v>258</v>
      </c>
      <c r="AA8" s="36">
        <f>Z8/Z12</f>
        <v>0.52439024390243905</v>
      </c>
    </row>
    <row r="9" spans="1:27" ht="14.4" customHeight="1" x14ac:dyDescent="0.3">
      <c r="B9" s="65"/>
      <c r="C9" s="7"/>
      <c r="D9" s="3" t="s">
        <v>16</v>
      </c>
      <c r="E9" s="52">
        <v>1126</v>
      </c>
      <c r="F9" s="20">
        <f>E9/E12</f>
        <v>0.43643410852713177</v>
      </c>
      <c r="G9" s="35"/>
      <c r="H9" s="37">
        <v>314</v>
      </c>
      <c r="I9" s="36">
        <f>H9/H12</f>
        <v>0.46176470588235297</v>
      </c>
      <c r="J9" s="35"/>
      <c r="K9" s="37">
        <v>213</v>
      </c>
      <c r="L9" s="36">
        <f>K9/K12</f>
        <v>0.41040462427745666</v>
      </c>
      <c r="M9" s="35"/>
      <c r="N9" s="37">
        <v>128</v>
      </c>
      <c r="O9" s="36">
        <f>N9/N12</f>
        <v>0.46886446886446886</v>
      </c>
      <c r="Q9" s="37">
        <v>123</v>
      </c>
      <c r="R9" s="36">
        <f>Q9/Q12</f>
        <v>0.41694915254237286</v>
      </c>
      <c r="T9" s="37">
        <v>43</v>
      </c>
      <c r="U9" s="36">
        <f>T9/T12</f>
        <v>0.46236559139784944</v>
      </c>
      <c r="W9" s="37">
        <v>71</v>
      </c>
      <c r="X9" s="36">
        <f>W9/W12</f>
        <v>0.46103896103896103</v>
      </c>
      <c r="Z9" s="37">
        <v>213</v>
      </c>
      <c r="AA9" s="36">
        <f>Z9/Z12</f>
        <v>0.43292682926829268</v>
      </c>
    </row>
    <row r="10" spans="1:27" x14ac:dyDescent="0.3">
      <c r="B10" s="65"/>
      <c r="C10" s="7"/>
      <c r="D10" s="3" t="s">
        <v>17</v>
      </c>
      <c r="E10" s="52">
        <v>119</v>
      </c>
      <c r="F10" s="20">
        <f>E10/E12</f>
        <v>4.6124031007751941E-2</v>
      </c>
      <c r="G10" s="35"/>
      <c r="H10" s="37">
        <v>36</v>
      </c>
      <c r="I10" s="36">
        <f>H10/H12</f>
        <v>5.2941176470588235E-2</v>
      </c>
      <c r="J10" s="35"/>
      <c r="K10" s="37">
        <v>15</v>
      </c>
      <c r="L10" s="36">
        <f>K10/K12</f>
        <v>2.8901734104046242E-2</v>
      </c>
      <c r="M10" s="35"/>
      <c r="N10" s="37">
        <v>16</v>
      </c>
      <c r="O10" s="36">
        <f>N10/N12</f>
        <v>5.8608058608058608E-2</v>
      </c>
      <c r="Q10" s="37">
        <v>14</v>
      </c>
      <c r="R10" s="36">
        <f>Q10/Q12</f>
        <v>4.7457627118644069E-2</v>
      </c>
      <c r="T10" s="37">
        <v>3</v>
      </c>
      <c r="U10" s="36">
        <f>T10/T12</f>
        <v>3.2258064516129031E-2</v>
      </c>
      <c r="W10" s="37">
        <v>6</v>
      </c>
      <c r="X10" s="36">
        <f>W10/W12</f>
        <v>3.896103896103896E-2</v>
      </c>
      <c r="Z10" s="37">
        <v>19</v>
      </c>
      <c r="AA10" s="36">
        <f>Z10/Z12</f>
        <v>3.8617886178861791E-2</v>
      </c>
    </row>
    <row r="11" spans="1:27" x14ac:dyDescent="0.3">
      <c r="B11" s="65"/>
      <c r="C11" s="7"/>
      <c r="D11" s="3" t="s">
        <v>18</v>
      </c>
      <c r="E11" s="52">
        <v>27</v>
      </c>
      <c r="F11" s="20">
        <f>E11/E12</f>
        <v>1.0465116279069767E-2</v>
      </c>
      <c r="G11" s="35"/>
      <c r="H11" s="37">
        <v>5</v>
      </c>
      <c r="I11" s="36">
        <f>H11/H12</f>
        <v>7.3529411764705881E-3</v>
      </c>
      <c r="J11" s="35"/>
      <c r="K11" s="37">
        <v>4</v>
      </c>
      <c r="L11" s="36">
        <f>K11/K12</f>
        <v>7.7071290944123313E-3</v>
      </c>
      <c r="M11" s="35"/>
      <c r="N11" s="37">
        <v>5</v>
      </c>
      <c r="O11" s="36">
        <f>N11/N12</f>
        <v>1.8315018315018316E-2</v>
      </c>
      <c r="Q11" s="37">
        <v>7</v>
      </c>
      <c r="R11" s="36">
        <f>Q11/Q12</f>
        <v>2.3728813559322035E-2</v>
      </c>
      <c r="T11" s="37">
        <v>1</v>
      </c>
      <c r="U11" s="36">
        <f>T11/T12</f>
        <v>1.0752688172043012E-2</v>
      </c>
      <c r="W11" s="37">
        <v>0</v>
      </c>
      <c r="X11" s="36">
        <f>W11/W12</f>
        <v>0</v>
      </c>
      <c r="Z11" s="37">
        <v>2</v>
      </c>
      <c r="AA11" s="36">
        <f>Z11/Z12</f>
        <v>4.0650406504065045E-3</v>
      </c>
    </row>
    <row r="12" spans="1:27" x14ac:dyDescent="0.3">
      <c r="D12" s="25" t="s">
        <v>19</v>
      </c>
      <c r="E12" s="28">
        <v>2580</v>
      </c>
      <c r="F12" s="27">
        <f>E12/E12</f>
        <v>1</v>
      </c>
      <c r="G12" s="40"/>
      <c r="H12" s="41">
        <f>SUM(H8:H11)</f>
        <v>680</v>
      </c>
      <c r="I12" s="39">
        <f>H12/H12</f>
        <v>1</v>
      </c>
      <c r="J12" s="40"/>
      <c r="K12" s="41">
        <f>SUM(K8:K11)</f>
        <v>519</v>
      </c>
      <c r="L12" s="39">
        <f>K12/K12</f>
        <v>1</v>
      </c>
      <c r="M12" s="40"/>
      <c r="N12" s="41">
        <f>SUM(N8:N11)</f>
        <v>273</v>
      </c>
      <c r="O12" s="39">
        <f>N12/N12</f>
        <v>1</v>
      </c>
      <c r="P12" s="40"/>
      <c r="Q12" s="41">
        <f>SUM(Q8:Q11)</f>
        <v>295</v>
      </c>
      <c r="R12" s="39">
        <f>Q12/Q12</f>
        <v>1</v>
      </c>
      <c r="S12" s="40"/>
      <c r="T12" s="41">
        <f>SUM(T8:T11)</f>
        <v>93</v>
      </c>
      <c r="U12" s="39">
        <f>T12/T12</f>
        <v>1</v>
      </c>
      <c r="V12" s="40"/>
      <c r="W12" s="41">
        <f>SUM(W8:W11)</f>
        <v>154</v>
      </c>
      <c r="X12" s="39">
        <f>W12/W12</f>
        <v>1</v>
      </c>
      <c r="Y12" s="40"/>
      <c r="Z12" s="41">
        <f>SUM(Z8:Z11)</f>
        <v>492</v>
      </c>
      <c r="AA12" s="39">
        <f>Z12/Z12</f>
        <v>1</v>
      </c>
    </row>
    <row r="13" spans="1:27" x14ac:dyDescent="0.3">
      <c r="E13" s="19"/>
      <c r="F13" s="20"/>
      <c r="G13" s="35"/>
      <c r="H13" s="37"/>
      <c r="I13" s="36"/>
      <c r="J13" s="35"/>
      <c r="K13" s="42"/>
      <c r="L13" s="36"/>
      <c r="M13" s="35"/>
      <c r="O13" s="36"/>
      <c r="R13" s="36"/>
      <c r="U13" s="36"/>
      <c r="X13" s="36"/>
      <c r="AA13" s="36"/>
    </row>
    <row r="14" spans="1:27" ht="39.6" x14ac:dyDescent="0.3">
      <c r="A14" s="9" t="s">
        <v>20</v>
      </c>
      <c r="B14" s="10" t="s">
        <v>21</v>
      </c>
      <c r="E14" s="19"/>
      <c r="F14" s="20"/>
      <c r="G14" s="35"/>
      <c r="H14" s="37"/>
      <c r="I14" s="36"/>
      <c r="J14" s="35"/>
      <c r="K14" s="42"/>
      <c r="L14" s="36"/>
      <c r="M14" s="35"/>
      <c r="O14" s="36"/>
      <c r="R14" s="36"/>
      <c r="U14" s="36"/>
      <c r="X14" s="36"/>
      <c r="AA14" s="36"/>
    </row>
    <row r="15" spans="1:27" x14ac:dyDescent="0.3">
      <c r="A15" s="6"/>
      <c r="B15" s="10"/>
      <c r="E15" s="19"/>
      <c r="F15" s="20"/>
      <c r="G15" s="35"/>
      <c r="H15" s="37"/>
      <c r="I15" s="36"/>
      <c r="J15" s="35"/>
      <c r="K15" s="42"/>
      <c r="L15" s="36"/>
      <c r="M15" s="35"/>
      <c r="O15" s="36"/>
      <c r="R15" s="36"/>
      <c r="U15" s="36"/>
      <c r="X15" s="36"/>
      <c r="AA15" s="36"/>
    </row>
    <row r="16" spans="1:27" ht="13.5" customHeight="1" x14ac:dyDescent="0.3">
      <c r="A16" s="6" t="s">
        <v>22</v>
      </c>
      <c r="B16" s="66" t="s">
        <v>23</v>
      </c>
      <c r="D16" s="11" t="s">
        <v>24</v>
      </c>
      <c r="E16" s="52">
        <v>1140</v>
      </c>
      <c r="F16" s="20">
        <f>E16/E18</f>
        <v>0.44186046511627908</v>
      </c>
      <c r="G16" s="35"/>
      <c r="H16" s="37">
        <v>398</v>
      </c>
      <c r="I16" s="36">
        <f>H16/H18</f>
        <v>0.58529411764705885</v>
      </c>
      <c r="J16" s="35"/>
      <c r="K16" s="37">
        <v>322</v>
      </c>
      <c r="L16" s="36">
        <f>K16/K18</f>
        <v>0.62042389210019266</v>
      </c>
      <c r="M16" s="35"/>
      <c r="N16" s="37">
        <v>117</v>
      </c>
      <c r="O16" s="36">
        <f>N16/N18</f>
        <v>0.42857142857142855</v>
      </c>
      <c r="Q16" s="37">
        <v>15</v>
      </c>
      <c r="R16" s="36">
        <f>Q16/Q18</f>
        <v>5.0847457627118647E-2</v>
      </c>
      <c r="T16" s="37">
        <v>45</v>
      </c>
      <c r="U16" s="36">
        <f>T16/T18</f>
        <v>0.4838709677419355</v>
      </c>
      <c r="W16" s="37">
        <v>5</v>
      </c>
      <c r="X16" s="36">
        <f>W16/W18</f>
        <v>3.2467532467532464E-2</v>
      </c>
      <c r="Z16" s="37">
        <v>222</v>
      </c>
      <c r="AA16" s="36">
        <f>Z16/Z18</f>
        <v>0.45121951219512196</v>
      </c>
    </row>
    <row r="17" spans="1:27" ht="14.4" customHeight="1" x14ac:dyDescent="0.3">
      <c r="B17" s="66"/>
      <c r="D17" s="12" t="s">
        <v>25</v>
      </c>
      <c r="E17" s="52">
        <v>1440</v>
      </c>
      <c r="F17" s="20">
        <f>E17/E18</f>
        <v>0.55813953488372092</v>
      </c>
      <c r="G17" s="35"/>
      <c r="H17" s="37">
        <v>282</v>
      </c>
      <c r="I17" s="36">
        <f>H17/H18</f>
        <v>0.4147058823529412</v>
      </c>
      <c r="J17" s="35"/>
      <c r="K17" s="37">
        <v>197</v>
      </c>
      <c r="L17" s="36">
        <f>K17/K18</f>
        <v>0.37957610789980734</v>
      </c>
      <c r="M17" s="35"/>
      <c r="N17" s="37">
        <v>156</v>
      </c>
      <c r="O17" s="36">
        <f>N17/N18</f>
        <v>0.5714285714285714</v>
      </c>
      <c r="Q17" s="37">
        <v>280</v>
      </c>
      <c r="R17" s="36">
        <f>Q17/Q18</f>
        <v>0.94915254237288138</v>
      </c>
      <c r="T17" s="37">
        <v>48</v>
      </c>
      <c r="U17" s="36">
        <f>T17/T18</f>
        <v>0.5161290322580645</v>
      </c>
      <c r="W17" s="37">
        <v>149</v>
      </c>
      <c r="X17" s="36">
        <f>W17/W18</f>
        <v>0.96753246753246758</v>
      </c>
      <c r="Z17" s="37">
        <v>270</v>
      </c>
      <c r="AA17" s="36">
        <f>Z17/Z18</f>
        <v>0.54878048780487809</v>
      </c>
    </row>
    <row r="18" spans="1:27" x14ac:dyDescent="0.3">
      <c r="B18" s="66"/>
      <c r="D18" s="25" t="s">
        <v>19</v>
      </c>
      <c r="E18" s="28">
        <f>SUM(E16:E17)</f>
        <v>2580</v>
      </c>
      <c r="F18" s="27">
        <f>E18/E18</f>
        <v>1</v>
      </c>
      <c r="G18" s="40"/>
      <c r="H18" s="41">
        <f>SUM(H16:H17)</f>
        <v>680</v>
      </c>
      <c r="I18" s="39">
        <f>H18/H18</f>
        <v>1</v>
      </c>
      <c r="J18" s="40"/>
      <c r="K18" s="41">
        <f>SUM(K16:K17)</f>
        <v>519</v>
      </c>
      <c r="L18" s="39">
        <f>K18/K18</f>
        <v>1</v>
      </c>
      <c r="M18" s="40"/>
      <c r="N18" s="41">
        <f>SUM(N16:N17)</f>
        <v>273</v>
      </c>
      <c r="O18" s="39">
        <f>N18/N18</f>
        <v>1</v>
      </c>
      <c r="P18" s="40"/>
      <c r="Q18" s="41">
        <f>SUM(Q16:Q17)</f>
        <v>295</v>
      </c>
      <c r="R18" s="39">
        <f>Q18/Q18</f>
        <v>1</v>
      </c>
      <c r="S18" s="40"/>
      <c r="T18" s="41">
        <f>SUM(T16:T17)</f>
        <v>93</v>
      </c>
      <c r="U18" s="39">
        <f>T18/T18</f>
        <v>1</v>
      </c>
      <c r="V18" s="40"/>
      <c r="W18" s="41">
        <f>SUM(W16:W17)</f>
        <v>154</v>
      </c>
      <c r="X18" s="39">
        <f>W18/W18</f>
        <v>1</v>
      </c>
      <c r="Y18" s="40"/>
      <c r="Z18" s="41">
        <f>SUM(Z16:Z17)</f>
        <v>492</v>
      </c>
      <c r="AA18" s="39">
        <f>Z18/Z18</f>
        <v>1</v>
      </c>
    </row>
    <row r="19" spans="1:27" x14ac:dyDescent="0.3">
      <c r="E19" s="21"/>
      <c r="F19" s="20"/>
      <c r="G19" s="35"/>
      <c r="H19" s="42"/>
      <c r="I19" s="36"/>
      <c r="J19" s="35"/>
      <c r="K19" s="42"/>
      <c r="L19" s="36"/>
      <c r="M19" s="35"/>
      <c r="O19" s="36"/>
      <c r="R19" s="36"/>
      <c r="U19" s="36"/>
      <c r="X19" s="36"/>
      <c r="AA19" s="36"/>
    </row>
    <row r="20" spans="1:27" ht="14.4" customHeight="1" x14ac:dyDescent="0.3">
      <c r="A20" s="6" t="s">
        <v>26</v>
      </c>
      <c r="B20" s="66" t="s">
        <v>27</v>
      </c>
      <c r="D20" s="12" t="s">
        <v>24</v>
      </c>
      <c r="E20" s="52">
        <v>1922</v>
      </c>
      <c r="F20" s="20">
        <f>E20/E22</f>
        <v>0.74496124031007749</v>
      </c>
      <c r="G20" s="35"/>
      <c r="H20" s="37">
        <v>512</v>
      </c>
      <c r="I20" s="36">
        <f>H20/H22</f>
        <v>0.75294117647058822</v>
      </c>
      <c r="J20" s="35"/>
      <c r="K20" s="37">
        <v>435</v>
      </c>
      <c r="L20" s="36">
        <f>K20/K22</f>
        <v>0.83815028901734101</v>
      </c>
      <c r="M20" s="35"/>
      <c r="N20" s="37">
        <v>192</v>
      </c>
      <c r="O20" s="36">
        <f>N20/N22</f>
        <v>0.70329670329670335</v>
      </c>
      <c r="Q20" s="37">
        <v>205</v>
      </c>
      <c r="R20" s="36">
        <f>Q20/Q22</f>
        <v>0.69491525423728817</v>
      </c>
      <c r="T20" s="37">
        <v>76</v>
      </c>
      <c r="U20" s="36">
        <f>T20/T22</f>
        <v>0.81720430107526887</v>
      </c>
      <c r="W20" s="37">
        <v>86</v>
      </c>
      <c r="X20" s="36">
        <f>W20/W22</f>
        <v>0.55844155844155841</v>
      </c>
      <c r="Z20" s="37">
        <v>376</v>
      </c>
      <c r="AA20" s="36">
        <f>Z20/Z22</f>
        <v>0.76422764227642281</v>
      </c>
    </row>
    <row r="21" spans="1:27" ht="14.4" customHeight="1" x14ac:dyDescent="0.3">
      <c r="B21" s="66"/>
      <c r="D21" s="12" t="s">
        <v>25</v>
      </c>
      <c r="E21" s="52">
        <v>658</v>
      </c>
      <c r="F21" s="20">
        <f>E21/E22</f>
        <v>0.25503875968992246</v>
      </c>
      <c r="G21" s="35"/>
      <c r="H21" s="37">
        <v>168</v>
      </c>
      <c r="I21" s="36">
        <f>H21/H22</f>
        <v>0.24705882352941178</v>
      </c>
      <c r="J21" s="35"/>
      <c r="K21" s="37">
        <v>84</v>
      </c>
      <c r="L21" s="36">
        <f>K21/K22</f>
        <v>0.16184971098265896</v>
      </c>
      <c r="M21" s="35"/>
      <c r="N21" s="37">
        <v>81</v>
      </c>
      <c r="O21" s="36">
        <f>N21/N22</f>
        <v>0.2967032967032967</v>
      </c>
      <c r="Q21" s="37">
        <v>90</v>
      </c>
      <c r="R21" s="36">
        <f>Q21/Q22</f>
        <v>0.30508474576271188</v>
      </c>
      <c r="T21" s="37">
        <v>17</v>
      </c>
      <c r="U21" s="36">
        <f>T21/T22</f>
        <v>0.18279569892473119</v>
      </c>
      <c r="W21" s="37">
        <v>68</v>
      </c>
      <c r="X21" s="36">
        <f>W21/W22</f>
        <v>0.44155844155844154</v>
      </c>
      <c r="Z21" s="37">
        <v>116</v>
      </c>
      <c r="AA21" s="36">
        <f>Z21/Z22</f>
        <v>0.23577235772357724</v>
      </c>
    </row>
    <row r="22" spans="1:27" x14ac:dyDescent="0.3">
      <c r="B22" s="66"/>
      <c r="D22" s="25" t="s">
        <v>19</v>
      </c>
      <c r="E22" s="28">
        <f>SUM(E20:E21)</f>
        <v>2580</v>
      </c>
      <c r="F22" s="27">
        <f>E22/E22</f>
        <v>1</v>
      </c>
      <c r="G22" s="40"/>
      <c r="H22" s="38">
        <f>SUM(H20:H21)</f>
        <v>680</v>
      </c>
      <c r="I22" s="39">
        <f>H22/H22</f>
        <v>1</v>
      </c>
      <c r="J22" s="40"/>
      <c r="K22" s="38">
        <f>SUM(K20:K21)</f>
        <v>519</v>
      </c>
      <c r="L22" s="39">
        <f>K22/K22</f>
        <v>1</v>
      </c>
      <c r="M22" s="40"/>
      <c r="N22" s="38">
        <f>SUM(N20:N21)</f>
        <v>273</v>
      </c>
      <c r="O22" s="39">
        <f>N22/N22</f>
        <v>1</v>
      </c>
      <c r="P22" s="40"/>
      <c r="Q22" s="38">
        <f>SUM(Q20:Q21)</f>
        <v>295</v>
      </c>
      <c r="R22" s="39">
        <f>Q22/Q22</f>
        <v>1</v>
      </c>
      <c r="S22" s="40"/>
      <c r="T22" s="38">
        <f>SUM(T20:T21)</f>
        <v>93</v>
      </c>
      <c r="U22" s="39">
        <f>T22/T22</f>
        <v>1</v>
      </c>
      <c r="V22" s="40"/>
      <c r="W22" s="38">
        <f>SUM(W20:W21)</f>
        <v>154</v>
      </c>
      <c r="X22" s="39">
        <f>W22/W22</f>
        <v>1</v>
      </c>
      <c r="Y22" s="40"/>
      <c r="Z22" s="38">
        <f>SUM(Z20:Z21)</f>
        <v>492</v>
      </c>
      <c r="AA22" s="39">
        <f>Z22/Z22</f>
        <v>1</v>
      </c>
    </row>
    <row r="23" spans="1:27" x14ac:dyDescent="0.3">
      <c r="E23" s="19"/>
      <c r="F23" s="20"/>
      <c r="G23" s="35"/>
      <c r="H23" s="42"/>
      <c r="I23" s="36"/>
      <c r="J23" s="35"/>
      <c r="K23" s="42"/>
      <c r="L23" s="36"/>
      <c r="M23" s="35"/>
      <c r="O23" s="36"/>
      <c r="R23" s="36"/>
      <c r="U23" s="36"/>
      <c r="X23" s="36"/>
      <c r="AA23" s="36"/>
    </row>
    <row r="24" spans="1:27" ht="14.4" customHeight="1" x14ac:dyDescent="0.3">
      <c r="A24" s="6" t="s">
        <v>28</v>
      </c>
      <c r="B24" s="66" t="s">
        <v>29</v>
      </c>
      <c r="D24" s="12" t="s">
        <v>24</v>
      </c>
      <c r="E24" s="52">
        <v>1800</v>
      </c>
      <c r="F24" s="20">
        <f>E24/E26</f>
        <v>0.69767441860465118</v>
      </c>
      <c r="G24" s="35"/>
      <c r="H24" s="37">
        <v>528</v>
      </c>
      <c r="I24" s="36">
        <f>H24/H26</f>
        <v>0.77647058823529413</v>
      </c>
      <c r="J24" s="35"/>
      <c r="K24" s="37">
        <v>362</v>
      </c>
      <c r="L24" s="36">
        <f>K24/K26</f>
        <v>0.69749518304431601</v>
      </c>
      <c r="M24" s="35"/>
      <c r="N24" s="37">
        <v>186</v>
      </c>
      <c r="O24" s="36">
        <f>N24/N26</f>
        <v>0.68131868131868134</v>
      </c>
      <c r="Q24" s="37">
        <v>215</v>
      </c>
      <c r="R24" s="36">
        <f>Q24/Q26</f>
        <v>0.72881355932203384</v>
      </c>
      <c r="T24" s="37">
        <v>55</v>
      </c>
      <c r="U24" s="36">
        <f>T24/T26</f>
        <v>0.59139784946236562</v>
      </c>
      <c r="W24" s="37">
        <v>60</v>
      </c>
      <c r="X24" s="36">
        <f>W24/W26</f>
        <v>0.38961038961038963</v>
      </c>
      <c r="Z24" s="37">
        <v>365</v>
      </c>
      <c r="AA24" s="36">
        <f>Z24/Z26</f>
        <v>0.74186991869918695</v>
      </c>
    </row>
    <row r="25" spans="1:27" ht="14.4" customHeight="1" x14ac:dyDescent="0.3">
      <c r="B25" s="65"/>
      <c r="D25" s="12" t="s">
        <v>25</v>
      </c>
      <c r="E25" s="52">
        <v>780</v>
      </c>
      <c r="F25" s="20">
        <f>E25/E26</f>
        <v>0.30232558139534882</v>
      </c>
      <c r="G25" s="35"/>
      <c r="H25" s="37">
        <v>152</v>
      </c>
      <c r="I25" s="36">
        <f>H25/H26</f>
        <v>0.22352941176470589</v>
      </c>
      <c r="J25" s="35"/>
      <c r="K25" s="37">
        <v>157</v>
      </c>
      <c r="L25" s="36">
        <f>K25/K26</f>
        <v>0.30250481695568399</v>
      </c>
      <c r="M25" s="35"/>
      <c r="N25" s="37">
        <v>87</v>
      </c>
      <c r="O25" s="36">
        <f>N25/N26</f>
        <v>0.31868131868131866</v>
      </c>
      <c r="Q25" s="37">
        <v>80</v>
      </c>
      <c r="R25" s="36">
        <f>Q25/Q26</f>
        <v>0.2711864406779661</v>
      </c>
      <c r="T25" s="37">
        <v>38</v>
      </c>
      <c r="U25" s="36">
        <f>T25/T26</f>
        <v>0.40860215053763443</v>
      </c>
      <c r="W25" s="37">
        <v>94</v>
      </c>
      <c r="X25" s="36">
        <f>W25/W26</f>
        <v>0.61038961038961037</v>
      </c>
      <c r="Z25" s="37">
        <v>127</v>
      </c>
      <c r="AA25" s="36">
        <f>Z25/Z26</f>
        <v>0.258130081300813</v>
      </c>
    </row>
    <row r="26" spans="1:27" x14ac:dyDescent="0.3">
      <c r="B26" s="65"/>
      <c r="D26" s="25" t="s">
        <v>19</v>
      </c>
      <c r="E26" s="28">
        <f>SUM(E24:E25)</f>
        <v>2580</v>
      </c>
      <c r="F26" s="27">
        <f>E26/E26</f>
        <v>1</v>
      </c>
      <c r="G26" s="40"/>
      <c r="H26" s="38">
        <f>SUM(H24:H25)</f>
        <v>680</v>
      </c>
      <c r="I26" s="39">
        <f>H26/H26</f>
        <v>1</v>
      </c>
      <c r="J26" s="40"/>
      <c r="K26" s="38">
        <f>SUM(K24:K25)</f>
        <v>519</v>
      </c>
      <c r="L26" s="39">
        <f>K26/K26</f>
        <v>1</v>
      </c>
      <c r="M26" s="40"/>
      <c r="N26" s="38">
        <f>SUM(N24:N25)</f>
        <v>273</v>
      </c>
      <c r="O26" s="39">
        <f>N26/N26</f>
        <v>1</v>
      </c>
      <c r="P26" s="40"/>
      <c r="Q26" s="38">
        <f>SUM(Q24:Q25)</f>
        <v>295</v>
      </c>
      <c r="R26" s="39">
        <f>Q26/Q26</f>
        <v>1</v>
      </c>
      <c r="S26" s="40"/>
      <c r="T26" s="38">
        <f>SUM(T24:T25)</f>
        <v>93</v>
      </c>
      <c r="U26" s="39">
        <f>T26/T26</f>
        <v>1</v>
      </c>
      <c r="V26" s="40"/>
      <c r="W26" s="38">
        <f>SUM(W24:W25)</f>
        <v>154</v>
      </c>
      <c r="X26" s="39">
        <f>W26/W26</f>
        <v>1</v>
      </c>
      <c r="Y26" s="40"/>
      <c r="Z26" s="38">
        <f>SUM(Z24:Z25)</f>
        <v>492</v>
      </c>
      <c r="AA26" s="39">
        <f>Z26/Z26</f>
        <v>1</v>
      </c>
    </row>
    <row r="27" spans="1:27" x14ac:dyDescent="0.3">
      <c r="E27" s="21"/>
      <c r="F27" s="20"/>
      <c r="G27" s="35"/>
      <c r="H27" s="42"/>
      <c r="I27" s="36"/>
      <c r="J27" s="35"/>
      <c r="K27" s="42"/>
      <c r="L27" s="36"/>
      <c r="M27" s="35"/>
      <c r="O27" s="36"/>
      <c r="R27" s="36"/>
      <c r="U27" s="36"/>
      <c r="X27" s="36"/>
      <c r="AA27" s="36"/>
    </row>
    <row r="28" spans="1:27" ht="14.4" customHeight="1" x14ac:dyDescent="0.3">
      <c r="A28" s="6" t="s">
        <v>30</v>
      </c>
      <c r="B28" s="66" t="s">
        <v>31</v>
      </c>
      <c r="D28" s="12" t="s">
        <v>24</v>
      </c>
      <c r="E28" s="52">
        <v>1089</v>
      </c>
      <c r="F28" s="20">
        <f>E28/E30</f>
        <v>0.42209302325581394</v>
      </c>
      <c r="G28" s="35"/>
      <c r="H28" s="37">
        <v>281</v>
      </c>
      <c r="I28" s="36">
        <f>H28/H30</f>
        <v>0.41323529411764703</v>
      </c>
      <c r="J28" s="35"/>
      <c r="K28" s="37">
        <v>241</v>
      </c>
      <c r="L28" s="36">
        <f>K28/K30</f>
        <v>0.46435452793834298</v>
      </c>
      <c r="M28" s="35"/>
      <c r="N28" s="37">
        <v>118</v>
      </c>
      <c r="O28" s="36">
        <f>N28/N30</f>
        <v>0.43223443223443225</v>
      </c>
      <c r="Q28" s="37">
        <v>117</v>
      </c>
      <c r="R28" s="36">
        <f>Q28/Q30</f>
        <v>0.39661016949152544</v>
      </c>
      <c r="T28" s="37">
        <v>45</v>
      </c>
      <c r="U28" s="36">
        <f>T28/T30</f>
        <v>0.4838709677419355</v>
      </c>
      <c r="W28" s="37">
        <v>60</v>
      </c>
      <c r="X28" s="36">
        <f>W28/W30</f>
        <v>0.38961038961038963</v>
      </c>
      <c r="Z28" s="37">
        <v>208</v>
      </c>
      <c r="AA28" s="36">
        <f>Z28/Z30</f>
        <v>0.42276422764227645</v>
      </c>
    </row>
    <row r="29" spans="1:27" ht="14.4" customHeight="1" x14ac:dyDescent="0.3">
      <c r="B29" s="65"/>
      <c r="D29" s="12" t="s">
        <v>25</v>
      </c>
      <c r="E29" s="52">
        <v>1491</v>
      </c>
      <c r="F29" s="20">
        <f>E29/E30</f>
        <v>0.57790697674418601</v>
      </c>
      <c r="G29" s="35"/>
      <c r="H29" s="37">
        <v>399</v>
      </c>
      <c r="I29" s="36">
        <f>H29/H30</f>
        <v>0.58676470588235297</v>
      </c>
      <c r="J29" s="35"/>
      <c r="K29" s="37">
        <v>278</v>
      </c>
      <c r="L29" s="36">
        <f>K29/K30</f>
        <v>0.53564547206165702</v>
      </c>
      <c r="M29" s="35"/>
      <c r="N29" s="37">
        <v>155</v>
      </c>
      <c r="O29" s="36">
        <f>N29/N30</f>
        <v>0.56776556776556775</v>
      </c>
      <c r="Q29" s="37">
        <v>178</v>
      </c>
      <c r="R29" s="36">
        <f>Q29/Q30</f>
        <v>0.60338983050847461</v>
      </c>
      <c r="T29" s="37">
        <v>48</v>
      </c>
      <c r="U29" s="36">
        <f>T29/T30</f>
        <v>0.5161290322580645</v>
      </c>
      <c r="W29" s="37">
        <v>94</v>
      </c>
      <c r="X29" s="36">
        <f>W29/W30</f>
        <v>0.61038961038961037</v>
      </c>
      <c r="Z29" s="37">
        <v>284</v>
      </c>
      <c r="AA29" s="36">
        <f>Z29/Z30</f>
        <v>0.57723577235772361</v>
      </c>
    </row>
    <row r="30" spans="1:27" x14ac:dyDescent="0.3">
      <c r="B30" s="65"/>
      <c r="D30" s="25" t="s">
        <v>19</v>
      </c>
      <c r="E30" s="28">
        <f>SUM(E28:E29)</f>
        <v>2580</v>
      </c>
      <c r="F30" s="27">
        <f>E30/E30</f>
        <v>1</v>
      </c>
      <c r="G30" s="40"/>
      <c r="H30" s="38">
        <f>SUM(H28:H29)</f>
        <v>680</v>
      </c>
      <c r="I30" s="39">
        <f>H30/H30</f>
        <v>1</v>
      </c>
      <c r="J30" s="40"/>
      <c r="K30" s="38">
        <f>SUM(K28:K29)</f>
        <v>519</v>
      </c>
      <c r="L30" s="39">
        <f>K30/K30</f>
        <v>1</v>
      </c>
      <c r="M30" s="40"/>
      <c r="N30" s="38">
        <f>SUM(N28:N29)</f>
        <v>273</v>
      </c>
      <c r="O30" s="39">
        <f>N30/N30</f>
        <v>1</v>
      </c>
      <c r="P30" s="40"/>
      <c r="Q30" s="38">
        <f>SUM(Q28:Q29)</f>
        <v>295</v>
      </c>
      <c r="R30" s="39">
        <f>Q30/Q30</f>
        <v>1</v>
      </c>
      <c r="S30" s="40"/>
      <c r="T30" s="38">
        <f>SUM(T28:T29)</f>
        <v>93</v>
      </c>
      <c r="U30" s="39">
        <f>T30/T30</f>
        <v>1</v>
      </c>
      <c r="V30" s="40"/>
      <c r="W30" s="38">
        <f>SUM(W28:W29)</f>
        <v>154</v>
      </c>
      <c r="X30" s="39">
        <f>W30/W30</f>
        <v>1</v>
      </c>
      <c r="Y30" s="40"/>
      <c r="Z30" s="38">
        <f>SUM(Z28:Z29)</f>
        <v>492</v>
      </c>
      <c r="AA30" s="39">
        <f>Z30/Z30</f>
        <v>1</v>
      </c>
    </row>
    <row r="31" spans="1:27" x14ac:dyDescent="0.3">
      <c r="B31" s="7"/>
      <c r="E31" s="21"/>
      <c r="F31" s="20"/>
      <c r="G31" s="35"/>
      <c r="H31" s="42"/>
      <c r="I31" s="36"/>
      <c r="J31" s="35"/>
      <c r="K31" s="42"/>
      <c r="L31" s="36"/>
      <c r="M31" s="35"/>
      <c r="O31" s="36"/>
      <c r="R31" s="36"/>
      <c r="U31" s="36"/>
      <c r="X31" s="36"/>
      <c r="AA31" s="36"/>
    </row>
    <row r="32" spans="1:27" ht="14.4" customHeight="1" x14ac:dyDescent="0.3">
      <c r="A32" s="6" t="s">
        <v>32</v>
      </c>
      <c r="B32" s="66" t="s">
        <v>33</v>
      </c>
      <c r="D32" s="12" t="s">
        <v>24</v>
      </c>
      <c r="E32" s="52">
        <v>1982</v>
      </c>
      <c r="F32" s="20">
        <f>E32/E34</f>
        <v>0.7682170542635659</v>
      </c>
      <c r="G32" s="35"/>
      <c r="H32" s="37">
        <v>479</v>
      </c>
      <c r="I32" s="36">
        <f>H32/H34</f>
        <v>0.7044117647058824</v>
      </c>
      <c r="J32" s="35"/>
      <c r="K32" s="37">
        <v>454</v>
      </c>
      <c r="L32" s="36">
        <f>K32/K34</f>
        <v>0.87475915221579958</v>
      </c>
      <c r="M32" s="35"/>
      <c r="N32" s="37">
        <v>200</v>
      </c>
      <c r="O32" s="36">
        <f>N32/N34</f>
        <v>0.73260073260073255</v>
      </c>
      <c r="Q32" s="37">
        <v>233</v>
      </c>
      <c r="R32" s="36">
        <f>Q32/Q34</f>
        <v>0.78983050847457625</v>
      </c>
      <c r="T32" s="37">
        <v>47</v>
      </c>
      <c r="U32" s="36">
        <f>T32/T34</f>
        <v>0.5053763440860215</v>
      </c>
      <c r="W32" s="37">
        <v>130</v>
      </c>
      <c r="X32" s="36">
        <f>W32/W34</f>
        <v>0.8441558441558441</v>
      </c>
      <c r="Z32" s="37">
        <v>398</v>
      </c>
      <c r="AA32" s="36">
        <f>Z32/Z34</f>
        <v>0.80894308943089432</v>
      </c>
    </row>
    <row r="33" spans="1:27" ht="14.4" customHeight="1" x14ac:dyDescent="0.3">
      <c r="B33" s="65"/>
      <c r="D33" s="12" t="s">
        <v>25</v>
      </c>
      <c r="E33" s="52">
        <v>598</v>
      </c>
      <c r="F33" s="20">
        <f>E33/E34</f>
        <v>0.2317829457364341</v>
      </c>
      <c r="G33" s="35"/>
      <c r="H33" s="37">
        <v>201</v>
      </c>
      <c r="I33" s="36">
        <f>H33/H34</f>
        <v>0.29558823529411765</v>
      </c>
      <c r="J33" s="35"/>
      <c r="K33" s="37">
        <v>65</v>
      </c>
      <c r="L33" s="36">
        <f>K33/K34</f>
        <v>0.12524084778420039</v>
      </c>
      <c r="M33" s="35"/>
      <c r="N33" s="37">
        <v>73</v>
      </c>
      <c r="O33" s="36">
        <f>N33/N34</f>
        <v>0.26739926739926739</v>
      </c>
      <c r="Q33" s="37">
        <v>62</v>
      </c>
      <c r="R33" s="36">
        <f>Q33/Q34</f>
        <v>0.21016949152542372</v>
      </c>
      <c r="T33" s="37">
        <v>46</v>
      </c>
      <c r="U33" s="36">
        <f>T33/T34</f>
        <v>0.4946236559139785</v>
      </c>
      <c r="W33" s="37">
        <v>24</v>
      </c>
      <c r="X33" s="36">
        <f>W33/W34</f>
        <v>0.15584415584415584</v>
      </c>
      <c r="Z33" s="37">
        <v>94</v>
      </c>
      <c r="AA33" s="36">
        <f>Z33/Z34</f>
        <v>0.1910569105691057</v>
      </c>
    </row>
    <row r="34" spans="1:27" x14ac:dyDescent="0.3">
      <c r="B34" s="65"/>
      <c r="D34" s="25" t="s">
        <v>19</v>
      </c>
      <c r="E34" s="28">
        <f>SUM(E32:E33)</f>
        <v>2580</v>
      </c>
      <c r="F34" s="27">
        <f>E34/E34</f>
        <v>1</v>
      </c>
      <c r="G34" s="40"/>
      <c r="H34" s="38">
        <f>SUM(H32:H33)</f>
        <v>680</v>
      </c>
      <c r="I34" s="39">
        <f>H34/H34</f>
        <v>1</v>
      </c>
      <c r="J34" s="40"/>
      <c r="K34" s="38">
        <f>SUM(K32:K33)</f>
        <v>519</v>
      </c>
      <c r="L34" s="39">
        <f>K34/K34</f>
        <v>1</v>
      </c>
      <c r="M34" s="40"/>
      <c r="N34" s="38">
        <f>SUM(N32:N33)</f>
        <v>273</v>
      </c>
      <c r="O34" s="39">
        <f>N34/N34</f>
        <v>1</v>
      </c>
      <c r="P34" s="40"/>
      <c r="Q34" s="38">
        <f>SUM(Q32:Q33)</f>
        <v>295</v>
      </c>
      <c r="R34" s="39">
        <f>Q34/Q34</f>
        <v>1</v>
      </c>
      <c r="S34" s="40"/>
      <c r="T34" s="38">
        <f>SUM(T32:T33)</f>
        <v>93</v>
      </c>
      <c r="U34" s="39">
        <f>T34/T34</f>
        <v>1</v>
      </c>
      <c r="V34" s="40"/>
      <c r="W34" s="38">
        <f>SUM(W32:W33)</f>
        <v>154</v>
      </c>
      <c r="X34" s="39">
        <f>W34/W34</f>
        <v>1</v>
      </c>
      <c r="Y34" s="40"/>
      <c r="Z34" s="38">
        <f>SUM(Z32:Z33)</f>
        <v>492</v>
      </c>
      <c r="AA34" s="39">
        <f>Z34/Z34</f>
        <v>1</v>
      </c>
    </row>
    <row r="35" spans="1:27" x14ac:dyDescent="0.3">
      <c r="B35" s="7"/>
      <c r="E35" s="21"/>
      <c r="F35" s="20"/>
      <c r="G35" s="35"/>
      <c r="H35" s="42"/>
      <c r="I35" s="36"/>
      <c r="J35" s="35"/>
      <c r="K35" s="42"/>
      <c r="L35" s="36"/>
      <c r="M35" s="35"/>
      <c r="O35" s="36"/>
      <c r="R35" s="36"/>
      <c r="U35" s="36"/>
      <c r="X35" s="36"/>
      <c r="AA35" s="36"/>
    </row>
    <row r="36" spans="1:27" ht="14.4" customHeight="1" x14ac:dyDescent="0.3">
      <c r="A36" s="6" t="s">
        <v>34</v>
      </c>
      <c r="B36" s="66" t="s">
        <v>35</v>
      </c>
      <c r="D36" s="12" t="s">
        <v>24</v>
      </c>
      <c r="E36" s="52">
        <v>2392</v>
      </c>
      <c r="F36" s="20">
        <f>E36/E38</f>
        <v>0.92713178294573639</v>
      </c>
      <c r="G36" s="35"/>
      <c r="H36" s="37">
        <v>605</v>
      </c>
      <c r="I36" s="36">
        <f>H36/H38</f>
        <v>0.88970588235294112</v>
      </c>
      <c r="J36" s="35"/>
      <c r="K36" s="37">
        <v>484</v>
      </c>
      <c r="L36" s="36">
        <f>K36/K38</f>
        <v>0.93256262042389215</v>
      </c>
      <c r="M36" s="35"/>
      <c r="N36" s="37">
        <v>249</v>
      </c>
      <c r="O36" s="36">
        <f>N36/N38</f>
        <v>0.91208791208791207</v>
      </c>
      <c r="Q36" s="37">
        <v>276</v>
      </c>
      <c r="R36" s="36">
        <f>Q36/Q38</f>
        <v>0.93559322033898307</v>
      </c>
      <c r="T36" s="37">
        <v>91</v>
      </c>
      <c r="U36" s="36">
        <f>T36/T38</f>
        <v>0.978494623655914</v>
      </c>
      <c r="W36" s="37">
        <v>139</v>
      </c>
      <c r="X36" s="36">
        <f>W36/W38</f>
        <v>0.90259740259740262</v>
      </c>
      <c r="Z36" s="37">
        <v>475</v>
      </c>
      <c r="AA36" s="36">
        <f>Z36/Z38</f>
        <v>0.96544715447154472</v>
      </c>
    </row>
    <row r="37" spans="1:27" ht="14.4" customHeight="1" x14ac:dyDescent="0.3">
      <c r="B37" s="65"/>
      <c r="D37" s="12" t="s">
        <v>25</v>
      </c>
      <c r="E37" s="52">
        <v>188</v>
      </c>
      <c r="F37" s="20">
        <f>E37/E38</f>
        <v>7.2868217054263565E-2</v>
      </c>
      <c r="G37" s="35"/>
      <c r="H37" s="37">
        <v>75</v>
      </c>
      <c r="I37" s="36">
        <f>H37/H38</f>
        <v>0.11029411764705882</v>
      </c>
      <c r="J37" s="35"/>
      <c r="K37" s="37">
        <v>35</v>
      </c>
      <c r="L37" s="36">
        <f>K37/K38</f>
        <v>6.7437379576107903E-2</v>
      </c>
      <c r="M37" s="35"/>
      <c r="N37" s="37">
        <v>24</v>
      </c>
      <c r="O37" s="36">
        <f>N37/N38</f>
        <v>8.7912087912087919E-2</v>
      </c>
      <c r="Q37" s="37">
        <v>19</v>
      </c>
      <c r="R37" s="36">
        <f>Q37/Q38</f>
        <v>6.4406779661016947E-2</v>
      </c>
      <c r="T37" s="37">
        <v>2</v>
      </c>
      <c r="U37" s="36">
        <f>T37/T38</f>
        <v>2.1505376344086023E-2</v>
      </c>
      <c r="W37" s="37">
        <v>15</v>
      </c>
      <c r="X37" s="36">
        <f>W37/W38</f>
        <v>9.7402597402597407E-2</v>
      </c>
      <c r="Z37" s="37">
        <v>17</v>
      </c>
      <c r="AA37" s="36">
        <f>Z37/Z38</f>
        <v>3.4552845528455285E-2</v>
      </c>
    </row>
    <row r="38" spans="1:27" x14ac:dyDescent="0.3">
      <c r="B38" s="65"/>
      <c r="D38" s="25" t="s">
        <v>19</v>
      </c>
      <c r="E38" s="28">
        <f>SUM(E36:E37)</f>
        <v>2580</v>
      </c>
      <c r="F38" s="27">
        <f>E38/E38</f>
        <v>1</v>
      </c>
      <c r="G38" s="40"/>
      <c r="H38" s="38">
        <f>SUM(H36:H37)</f>
        <v>680</v>
      </c>
      <c r="I38" s="39">
        <f>H38/H38</f>
        <v>1</v>
      </c>
      <c r="J38" s="40"/>
      <c r="K38" s="38">
        <f>SUM(K36:K37)</f>
        <v>519</v>
      </c>
      <c r="L38" s="39">
        <f>K38/K38</f>
        <v>1</v>
      </c>
      <c r="M38" s="40"/>
      <c r="N38" s="38">
        <f>SUM(N36:N37)</f>
        <v>273</v>
      </c>
      <c r="O38" s="39">
        <f>N38/N38</f>
        <v>1</v>
      </c>
      <c r="P38" s="40"/>
      <c r="Q38" s="38">
        <f>SUM(Q36:Q37)</f>
        <v>295</v>
      </c>
      <c r="R38" s="39">
        <f>Q38/Q38</f>
        <v>1</v>
      </c>
      <c r="S38" s="40"/>
      <c r="T38" s="38">
        <f>SUM(T36:T37)</f>
        <v>93</v>
      </c>
      <c r="U38" s="39">
        <f>T38/T38</f>
        <v>1</v>
      </c>
      <c r="V38" s="40"/>
      <c r="W38" s="38">
        <f>SUM(W36:W37)</f>
        <v>154</v>
      </c>
      <c r="X38" s="39">
        <f>W38/W38</f>
        <v>1</v>
      </c>
      <c r="Y38" s="40"/>
      <c r="Z38" s="38">
        <f>SUM(Z36:Z37)</f>
        <v>492</v>
      </c>
      <c r="AA38" s="39">
        <f>Z38/Z38</f>
        <v>1</v>
      </c>
    </row>
    <row r="39" spans="1:27" x14ac:dyDescent="0.3">
      <c r="B39" s="7"/>
      <c r="E39" s="21"/>
      <c r="F39" s="20"/>
      <c r="G39" s="35"/>
      <c r="H39" s="42"/>
      <c r="I39" s="36"/>
      <c r="J39" s="35"/>
      <c r="K39" s="42"/>
      <c r="L39" s="36"/>
      <c r="M39" s="35"/>
      <c r="O39" s="36"/>
      <c r="R39" s="36"/>
      <c r="U39" s="36"/>
      <c r="X39" s="36"/>
      <c r="AA39" s="36"/>
    </row>
    <row r="40" spans="1:27" ht="14.4" customHeight="1" x14ac:dyDescent="0.3">
      <c r="A40" s="6" t="s">
        <v>36</v>
      </c>
      <c r="B40" s="66" t="s">
        <v>37</v>
      </c>
      <c r="D40" s="12" t="s">
        <v>24</v>
      </c>
      <c r="E40" s="52">
        <v>1118</v>
      </c>
      <c r="F40" s="20">
        <f>E40/E42</f>
        <v>0.43333333333333335</v>
      </c>
      <c r="G40" s="35"/>
      <c r="H40" s="37">
        <v>430</v>
      </c>
      <c r="I40" s="36">
        <f>H40/H42</f>
        <v>0.63235294117647056</v>
      </c>
      <c r="J40" s="35"/>
      <c r="K40" s="37">
        <v>280</v>
      </c>
      <c r="L40" s="36">
        <f>K40/K42</f>
        <v>0.53949903660886322</v>
      </c>
      <c r="M40" s="35"/>
      <c r="N40" s="37">
        <v>115</v>
      </c>
      <c r="O40" s="36">
        <f>N40/N42</f>
        <v>0.42124542124542125</v>
      </c>
      <c r="Q40" s="37">
        <v>87</v>
      </c>
      <c r="R40" s="36">
        <f>Q40/Q42</f>
        <v>0.29491525423728815</v>
      </c>
      <c r="T40" s="37">
        <v>9</v>
      </c>
      <c r="U40" s="36">
        <f>T40/T42</f>
        <v>9.6774193548387094E-2</v>
      </c>
      <c r="W40" s="37">
        <v>56</v>
      </c>
      <c r="X40" s="36">
        <f>W40/W42</f>
        <v>0.36363636363636365</v>
      </c>
      <c r="Z40" s="37">
        <v>101</v>
      </c>
      <c r="AA40" s="36">
        <f>Z40/Z42</f>
        <v>0.20528455284552846</v>
      </c>
    </row>
    <row r="41" spans="1:27" ht="14.4" customHeight="1" x14ac:dyDescent="0.3">
      <c r="B41" s="65"/>
      <c r="D41" s="12" t="s">
        <v>25</v>
      </c>
      <c r="E41" s="52">
        <v>1462</v>
      </c>
      <c r="F41" s="20">
        <f>E41/E42</f>
        <v>0.56666666666666665</v>
      </c>
      <c r="G41" s="35"/>
      <c r="H41" s="37">
        <v>250</v>
      </c>
      <c r="I41" s="36">
        <f>H41/H42</f>
        <v>0.36764705882352944</v>
      </c>
      <c r="J41" s="35"/>
      <c r="K41" s="37">
        <v>239</v>
      </c>
      <c r="L41" s="36">
        <f>K41/K42</f>
        <v>0.46050096339113678</v>
      </c>
      <c r="M41" s="35"/>
      <c r="N41" s="37">
        <v>158</v>
      </c>
      <c r="O41" s="36">
        <f>N41/N42</f>
        <v>0.57875457875457881</v>
      </c>
      <c r="Q41" s="37">
        <v>208</v>
      </c>
      <c r="R41" s="36">
        <f>Q41/Q42</f>
        <v>0.70508474576271185</v>
      </c>
      <c r="T41" s="37">
        <v>84</v>
      </c>
      <c r="U41" s="36">
        <f>T41/T42</f>
        <v>0.90322580645161288</v>
      </c>
      <c r="W41" s="37">
        <v>98</v>
      </c>
      <c r="X41" s="36">
        <f>W41/W42</f>
        <v>0.63636363636363635</v>
      </c>
      <c r="Z41" s="37">
        <v>391</v>
      </c>
      <c r="AA41" s="36">
        <f>Z41/Z42</f>
        <v>0.79471544715447151</v>
      </c>
    </row>
    <row r="42" spans="1:27" x14ac:dyDescent="0.3">
      <c r="B42" s="65"/>
      <c r="D42" s="25" t="s">
        <v>19</v>
      </c>
      <c r="E42" s="28">
        <f>SUM(E40:E41)</f>
        <v>2580</v>
      </c>
      <c r="F42" s="27">
        <f>E42/E42</f>
        <v>1</v>
      </c>
      <c r="G42" s="40"/>
      <c r="H42" s="38">
        <f>SUM(H40:H41)</f>
        <v>680</v>
      </c>
      <c r="I42" s="39">
        <f>H42/H42</f>
        <v>1</v>
      </c>
      <c r="J42" s="40"/>
      <c r="K42" s="38">
        <f>SUM(K40:K41)</f>
        <v>519</v>
      </c>
      <c r="L42" s="39">
        <f>K42/K42</f>
        <v>1</v>
      </c>
      <c r="M42" s="40"/>
      <c r="N42" s="38">
        <f>SUM(N40:N41)</f>
        <v>273</v>
      </c>
      <c r="O42" s="39">
        <f>N42/N42</f>
        <v>1</v>
      </c>
      <c r="P42" s="40"/>
      <c r="Q42" s="38">
        <f>SUM(Q40:Q41)</f>
        <v>295</v>
      </c>
      <c r="R42" s="39">
        <f>Q42/Q42</f>
        <v>1</v>
      </c>
      <c r="S42" s="40"/>
      <c r="T42" s="38">
        <f>SUM(T40:T41)</f>
        <v>93</v>
      </c>
      <c r="U42" s="39">
        <f>T42/T42</f>
        <v>1</v>
      </c>
      <c r="V42" s="40"/>
      <c r="W42" s="38">
        <f>SUM(W40:W41)</f>
        <v>154</v>
      </c>
      <c r="X42" s="39">
        <f>W42/W42</f>
        <v>1</v>
      </c>
      <c r="Y42" s="40"/>
      <c r="Z42" s="38">
        <f>SUM(Z40:Z41)</f>
        <v>492</v>
      </c>
      <c r="AA42" s="39">
        <f>Z42/Z42</f>
        <v>1</v>
      </c>
    </row>
    <row r="43" spans="1:27" x14ac:dyDescent="0.3">
      <c r="E43" s="21"/>
      <c r="F43" s="20"/>
      <c r="G43" s="35"/>
      <c r="H43" s="42"/>
      <c r="I43" s="36"/>
      <c r="J43" s="35"/>
      <c r="K43" s="42"/>
      <c r="L43" s="36"/>
      <c r="M43" s="35"/>
      <c r="O43" s="36"/>
      <c r="R43" s="36"/>
      <c r="U43" s="36"/>
      <c r="X43" s="36"/>
      <c r="AA43" s="36"/>
    </row>
    <row r="44" spans="1:27" ht="27" customHeight="1" x14ac:dyDescent="0.3">
      <c r="A44" s="9" t="s">
        <v>38</v>
      </c>
      <c r="B44" s="13" t="s">
        <v>39</v>
      </c>
      <c r="E44" s="21"/>
      <c r="F44" s="20"/>
      <c r="G44" s="35"/>
      <c r="H44" s="42"/>
      <c r="I44" s="36"/>
      <c r="J44" s="35"/>
      <c r="K44" s="42"/>
      <c r="L44" s="36"/>
      <c r="M44" s="35"/>
      <c r="O44" s="36"/>
      <c r="R44" s="36"/>
      <c r="U44" s="36"/>
      <c r="X44" s="36"/>
      <c r="AA44" s="36"/>
    </row>
    <row r="45" spans="1:27" x14ac:dyDescent="0.3">
      <c r="B45" s="7"/>
      <c r="E45" s="21"/>
      <c r="F45" s="20"/>
      <c r="G45" s="35"/>
      <c r="H45" s="42"/>
      <c r="I45" s="36"/>
      <c r="J45" s="35"/>
      <c r="K45" s="42"/>
      <c r="L45" s="36"/>
      <c r="M45" s="35"/>
      <c r="O45" s="36"/>
      <c r="R45" s="36"/>
      <c r="U45" s="36"/>
      <c r="X45" s="36"/>
      <c r="AA45" s="36"/>
    </row>
    <row r="46" spans="1:27" ht="14.4" customHeight="1" x14ac:dyDescent="0.3">
      <c r="A46" s="6" t="s">
        <v>40</v>
      </c>
      <c r="B46" s="66" t="s">
        <v>41</v>
      </c>
      <c r="D46" s="3" t="s">
        <v>15</v>
      </c>
      <c r="E46" s="52">
        <v>1696</v>
      </c>
      <c r="F46" s="20">
        <v>0.66</v>
      </c>
      <c r="G46" s="35"/>
      <c r="H46" s="43">
        <v>466</v>
      </c>
      <c r="I46" s="36">
        <f>H46/H50</f>
        <v>0.68529411764705883</v>
      </c>
      <c r="J46" s="35"/>
      <c r="K46" s="43">
        <v>348</v>
      </c>
      <c r="L46" s="36">
        <f>K46/K50</f>
        <v>0.67052023121387283</v>
      </c>
      <c r="M46" s="35"/>
      <c r="N46" s="43">
        <v>202</v>
      </c>
      <c r="O46" s="36">
        <f>N46/N50</f>
        <v>0.73992673992673996</v>
      </c>
      <c r="Q46" s="43">
        <v>180</v>
      </c>
      <c r="R46" s="36">
        <f>Q46/Q50</f>
        <v>0.61016949152542377</v>
      </c>
      <c r="T46" s="43">
        <v>71</v>
      </c>
      <c r="U46" s="36">
        <f>T46/T50</f>
        <v>0.76344086021505375</v>
      </c>
      <c r="W46" s="43">
        <v>102</v>
      </c>
      <c r="X46" s="36">
        <f>W46/W50</f>
        <v>0.66233766233766234</v>
      </c>
      <c r="Z46" s="43">
        <v>300</v>
      </c>
      <c r="AA46" s="36">
        <f>Z46/Z50</f>
        <v>0.6097560975609756</v>
      </c>
    </row>
    <row r="47" spans="1:27" ht="14.4" customHeight="1" x14ac:dyDescent="0.3">
      <c r="B47" s="65"/>
      <c r="D47" s="3" t="s">
        <v>16</v>
      </c>
      <c r="E47" s="52">
        <v>795</v>
      </c>
      <c r="F47" s="20">
        <v>0.31</v>
      </c>
      <c r="G47" s="35"/>
      <c r="H47" s="43">
        <v>199</v>
      </c>
      <c r="I47" s="36">
        <f>H47/H50</f>
        <v>0.29264705882352943</v>
      </c>
      <c r="J47" s="35"/>
      <c r="K47" s="43">
        <v>165</v>
      </c>
      <c r="L47" s="36">
        <f>K47/K50</f>
        <v>0.31791907514450868</v>
      </c>
      <c r="M47" s="35"/>
      <c r="N47" s="43">
        <v>59</v>
      </c>
      <c r="O47" s="36">
        <f>N47/N50</f>
        <v>0.21611721611721613</v>
      </c>
      <c r="Q47" s="43">
        <v>107</v>
      </c>
      <c r="R47" s="36">
        <f>Q47/Q50</f>
        <v>0.36271186440677966</v>
      </c>
      <c r="T47" s="43">
        <v>21</v>
      </c>
      <c r="U47" s="36">
        <f>T47/T50</f>
        <v>0.22580645161290322</v>
      </c>
      <c r="W47" s="43">
        <v>50</v>
      </c>
      <c r="X47" s="36">
        <f>W47/W50</f>
        <v>0.32467532467532467</v>
      </c>
      <c r="Z47" s="43">
        <v>172</v>
      </c>
      <c r="AA47" s="36">
        <f>Z47/Z50</f>
        <v>0.34959349593495936</v>
      </c>
    </row>
    <row r="48" spans="1:27" x14ac:dyDescent="0.3">
      <c r="B48" s="65"/>
      <c r="D48" s="3" t="s">
        <v>17</v>
      </c>
      <c r="E48" s="52">
        <v>73</v>
      </c>
      <c r="F48" s="20">
        <v>0.03</v>
      </c>
      <c r="G48" s="35"/>
      <c r="H48" s="43">
        <v>13</v>
      </c>
      <c r="I48" s="36">
        <f>H48/H50</f>
        <v>1.9117647058823531E-2</v>
      </c>
      <c r="J48" s="35"/>
      <c r="K48" s="43">
        <v>4</v>
      </c>
      <c r="L48" s="36">
        <f>K48/K50</f>
        <v>7.7071290944123313E-3</v>
      </c>
      <c r="M48" s="35"/>
      <c r="N48" s="43">
        <v>12</v>
      </c>
      <c r="O48" s="36">
        <f>N48/N50</f>
        <v>4.3956043956043959E-2</v>
      </c>
      <c r="Q48" s="43">
        <v>7</v>
      </c>
      <c r="R48" s="36">
        <f>Q48/Q50</f>
        <v>2.3728813559322035E-2</v>
      </c>
      <c r="T48" s="43">
        <v>1</v>
      </c>
      <c r="U48" s="36">
        <f>T48/T50</f>
        <v>1.0752688172043012E-2</v>
      </c>
      <c r="W48" s="43">
        <v>2</v>
      </c>
      <c r="X48" s="36">
        <f>W48/W50</f>
        <v>1.2987012987012988E-2</v>
      </c>
      <c r="Z48" s="43">
        <v>16</v>
      </c>
      <c r="AA48" s="36">
        <f>Z48/Z50</f>
        <v>3.2520325203252036E-2</v>
      </c>
    </row>
    <row r="49" spans="1:27" x14ac:dyDescent="0.3">
      <c r="B49" s="65"/>
      <c r="D49" s="3" t="s">
        <v>18</v>
      </c>
      <c r="E49" s="52">
        <v>11</v>
      </c>
      <c r="F49" s="20">
        <v>0</v>
      </c>
      <c r="G49" s="35"/>
      <c r="H49" s="43">
        <v>2</v>
      </c>
      <c r="I49" s="36">
        <f>H49/H50</f>
        <v>2.9411764705882353E-3</v>
      </c>
      <c r="J49" s="35"/>
      <c r="K49" s="43">
        <v>2</v>
      </c>
      <c r="L49" s="36">
        <f>K49/K50</f>
        <v>3.8535645472061657E-3</v>
      </c>
      <c r="M49" s="35"/>
      <c r="N49" s="43">
        <v>0</v>
      </c>
      <c r="O49" s="36">
        <f>N49/N50</f>
        <v>0</v>
      </c>
      <c r="Q49" s="43">
        <v>1</v>
      </c>
      <c r="R49" s="36">
        <f>Q49/Q50</f>
        <v>3.3898305084745762E-3</v>
      </c>
      <c r="T49" s="43">
        <v>0</v>
      </c>
      <c r="U49" s="36">
        <f>T49/T50</f>
        <v>0</v>
      </c>
      <c r="W49" s="43">
        <v>0</v>
      </c>
      <c r="X49" s="36">
        <f>W49/W50</f>
        <v>0</v>
      </c>
      <c r="Z49" s="43">
        <v>4</v>
      </c>
      <c r="AA49" s="36">
        <f>Z49/Z50</f>
        <v>8.130081300813009E-3</v>
      </c>
    </row>
    <row r="50" spans="1:27" x14ac:dyDescent="0.3">
      <c r="B50" s="65"/>
      <c r="D50" s="25" t="s">
        <v>19</v>
      </c>
      <c r="E50" s="28">
        <v>2575</v>
      </c>
      <c r="F50" s="27">
        <v>0.99</v>
      </c>
      <c r="G50" s="40"/>
      <c r="H50" s="38">
        <f>SUM(H46:H49)</f>
        <v>680</v>
      </c>
      <c r="I50" s="39">
        <f>H50/H50</f>
        <v>1</v>
      </c>
      <c r="J50" s="40"/>
      <c r="K50" s="38">
        <f>SUM(K46:K49)</f>
        <v>519</v>
      </c>
      <c r="L50" s="39">
        <f>K50/K50</f>
        <v>1</v>
      </c>
      <c r="M50" s="40"/>
      <c r="N50" s="38">
        <f>SUM(N46:N49)</f>
        <v>273</v>
      </c>
      <c r="O50" s="39">
        <f>N50/N50</f>
        <v>1</v>
      </c>
      <c r="P50" s="40"/>
      <c r="Q50" s="38">
        <f>SUM(Q46:Q49)</f>
        <v>295</v>
      </c>
      <c r="R50" s="39">
        <f>Q50/Q50</f>
        <v>1</v>
      </c>
      <c r="S50" s="40"/>
      <c r="T50" s="38">
        <f>SUM(T46:T49)</f>
        <v>93</v>
      </c>
      <c r="U50" s="39">
        <f>T50/T50</f>
        <v>1</v>
      </c>
      <c r="V50" s="40"/>
      <c r="W50" s="38">
        <f>SUM(W46:W49)</f>
        <v>154</v>
      </c>
      <c r="X50" s="39">
        <f>W50/W50</f>
        <v>1</v>
      </c>
      <c r="Y50" s="40"/>
      <c r="Z50" s="38">
        <f>SUM(Z46:Z49)</f>
        <v>492</v>
      </c>
      <c r="AA50" s="39">
        <f>Z50/Z50</f>
        <v>1</v>
      </c>
    </row>
    <row r="51" spans="1:27" x14ac:dyDescent="0.3">
      <c r="B51" s="7"/>
      <c r="E51" s="19"/>
      <c r="F51" s="20"/>
      <c r="G51" s="35"/>
      <c r="H51" s="37"/>
      <c r="I51" s="36"/>
      <c r="J51" s="35"/>
      <c r="K51" s="37"/>
      <c r="L51" s="36"/>
      <c r="M51" s="35"/>
      <c r="N51" s="37"/>
      <c r="O51" s="36"/>
      <c r="Q51" s="37"/>
      <c r="R51" s="36"/>
      <c r="T51" s="37"/>
      <c r="U51" s="36"/>
      <c r="W51" s="37"/>
      <c r="X51" s="36"/>
      <c r="Z51" s="37"/>
      <c r="AA51" s="36"/>
    </row>
    <row r="52" spans="1:27" ht="14.4" customHeight="1" x14ac:dyDescent="0.3">
      <c r="A52" s="6" t="s">
        <v>42</v>
      </c>
      <c r="B52" s="66" t="s">
        <v>43</v>
      </c>
      <c r="D52" s="3" t="s">
        <v>15</v>
      </c>
      <c r="E52" s="52">
        <v>1472</v>
      </c>
      <c r="F52" s="20">
        <f>E52/E56</f>
        <v>0.57477547832877784</v>
      </c>
      <c r="G52" s="35"/>
      <c r="H52" s="43">
        <v>424</v>
      </c>
      <c r="I52" s="36">
        <f>H52/H56</f>
        <v>0.62352941176470589</v>
      </c>
      <c r="J52" s="35"/>
      <c r="K52" s="43">
        <v>279</v>
      </c>
      <c r="L52" s="36">
        <f>K52/K56</f>
        <v>0.53757225433526012</v>
      </c>
      <c r="M52" s="35"/>
      <c r="N52" s="43">
        <v>180</v>
      </c>
      <c r="O52" s="36">
        <f>N52/N56</f>
        <v>0.65934065934065933</v>
      </c>
      <c r="Q52" s="43">
        <v>144</v>
      </c>
      <c r="R52" s="36">
        <f>Q52/Q56</f>
        <v>0.488135593220339</v>
      </c>
      <c r="T52" s="43">
        <v>54</v>
      </c>
      <c r="U52" s="36">
        <f>T52/T56</f>
        <v>0.58064516129032262</v>
      </c>
      <c r="W52" s="43">
        <v>79</v>
      </c>
      <c r="X52" s="36">
        <f>W52/W56</f>
        <v>0.51298701298701299</v>
      </c>
      <c r="Z52" s="43">
        <v>299</v>
      </c>
      <c r="AA52" s="36">
        <f>Z52/Z56</f>
        <v>0.60772357723577231</v>
      </c>
    </row>
    <row r="53" spans="1:27" ht="14.4" customHeight="1" x14ac:dyDescent="0.3">
      <c r="B53" s="65"/>
      <c r="D53" s="3" t="s">
        <v>16</v>
      </c>
      <c r="E53" s="52">
        <v>937</v>
      </c>
      <c r="F53" s="20">
        <f>E53/E56</f>
        <v>0.36587270597422883</v>
      </c>
      <c r="G53" s="35"/>
      <c r="H53" s="43">
        <v>224</v>
      </c>
      <c r="I53" s="36">
        <f>H53/H56</f>
        <v>0.32941176470588235</v>
      </c>
      <c r="J53" s="35"/>
      <c r="K53" s="43">
        <v>213</v>
      </c>
      <c r="L53" s="36">
        <f>K53/K56</f>
        <v>0.41040462427745666</v>
      </c>
      <c r="M53" s="35"/>
      <c r="N53" s="43">
        <v>79</v>
      </c>
      <c r="O53" s="36">
        <f>N53/N56</f>
        <v>0.2893772893772894</v>
      </c>
      <c r="Q53" s="43">
        <v>125</v>
      </c>
      <c r="R53" s="36">
        <f>Q53/Q56</f>
        <v>0.42372881355932202</v>
      </c>
      <c r="T53" s="43">
        <v>37</v>
      </c>
      <c r="U53" s="36">
        <f>T53/T56</f>
        <v>0.39784946236559138</v>
      </c>
      <c r="W53" s="43">
        <v>67</v>
      </c>
      <c r="X53" s="36">
        <f>W53/W56</f>
        <v>0.43506493506493504</v>
      </c>
      <c r="Z53" s="43">
        <v>171</v>
      </c>
      <c r="AA53" s="36">
        <f>Z53/Z56</f>
        <v>0.34756097560975607</v>
      </c>
    </row>
    <row r="54" spans="1:27" x14ac:dyDescent="0.3">
      <c r="B54" s="65"/>
      <c r="D54" s="3" t="s">
        <v>17</v>
      </c>
      <c r="E54" s="52">
        <v>129</v>
      </c>
      <c r="F54" s="20">
        <f>E54/E56</f>
        <v>5.0370948848106209E-2</v>
      </c>
      <c r="G54" s="35"/>
      <c r="H54" s="43">
        <v>27</v>
      </c>
      <c r="I54" s="36">
        <f>H54/H56</f>
        <v>3.9705882352941174E-2</v>
      </c>
      <c r="J54" s="35"/>
      <c r="K54" s="43">
        <v>24</v>
      </c>
      <c r="L54" s="36">
        <f>K54/K56</f>
        <v>4.6242774566473986E-2</v>
      </c>
      <c r="M54" s="35"/>
      <c r="N54" s="43">
        <v>11</v>
      </c>
      <c r="O54" s="36">
        <f>N54/N56</f>
        <v>4.0293040293040296E-2</v>
      </c>
      <c r="Q54" s="43">
        <v>21</v>
      </c>
      <c r="R54" s="36">
        <f>Q54/Q56</f>
        <v>7.1186440677966104E-2</v>
      </c>
      <c r="T54" s="43">
        <v>2</v>
      </c>
      <c r="U54" s="36">
        <f>T54/T56</f>
        <v>2.1505376344086023E-2</v>
      </c>
      <c r="W54" s="43">
        <v>7</v>
      </c>
      <c r="X54" s="36">
        <f>W54/W56</f>
        <v>4.5454545454545456E-2</v>
      </c>
      <c r="Z54" s="43">
        <v>18</v>
      </c>
      <c r="AA54" s="36">
        <f>Z54/Z56</f>
        <v>3.6585365853658534E-2</v>
      </c>
    </row>
    <row r="55" spans="1:27" x14ac:dyDescent="0.3">
      <c r="B55" s="65"/>
      <c r="D55" s="3" t="s">
        <v>18</v>
      </c>
      <c r="E55" s="52">
        <v>23</v>
      </c>
      <c r="F55" s="20">
        <f>E55/E56</f>
        <v>8.9808668488871538E-3</v>
      </c>
      <c r="G55" s="35"/>
      <c r="H55" s="43">
        <v>5</v>
      </c>
      <c r="I55" s="36">
        <f>H55/H56</f>
        <v>7.3529411764705881E-3</v>
      </c>
      <c r="J55" s="35"/>
      <c r="K55" s="43">
        <v>3</v>
      </c>
      <c r="L55" s="36">
        <f>K55/K56</f>
        <v>5.7803468208092483E-3</v>
      </c>
      <c r="M55" s="35"/>
      <c r="N55" s="43">
        <v>3</v>
      </c>
      <c r="O55" s="36">
        <f>N55/N56</f>
        <v>1.098901098901099E-2</v>
      </c>
      <c r="Q55" s="43">
        <v>5</v>
      </c>
      <c r="R55" s="36">
        <f>Q55/Q56</f>
        <v>1.6949152542372881E-2</v>
      </c>
      <c r="T55" s="43">
        <v>0</v>
      </c>
      <c r="U55" s="36">
        <f>T55/T56</f>
        <v>0</v>
      </c>
      <c r="W55" s="43">
        <v>1</v>
      </c>
      <c r="X55" s="36">
        <f>W55/W56</f>
        <v>6.4935064935064939E-3</v>
      </c>
      <c r="Z55" s="43">
        <v>4</v>
      </c>
      <c r="AA55" s="36">
        <f>Z55/Z56</f>
        <v>8.130081300813009E-3</v>
      </c>
    </row>
    <row r="56" spans="1:27" x14ac:dyDescent="0.3">
      <c r="B56" s="65"/>
      <c r="D56" s="25" t="s">
        <v>19</v>
      </c>
      <c r="E56" s="28">
        <f>SUM(E52:E55)</f>
        <v>2561</v>
      </c>
      <c r="F56" s="27">
        <f>E56/E56</f>
        <v>1</v>
      </c>
      <c r="G56" s="40"/>
      <c r="H56" s="38">
        <f>SUM(H52:H55)</f>
        <v>680</v>
      </c>
      <c r="I56" s="39">
        <f>H56/H56</f>
        <v>1</v>
      </c>
      <c r="J56" s="40"/>
      <c r="K56" s="38">
        <f>SUM(K52:K55)</f>
        <v>519</v>
      </c>
      <c r="L56" s="39">
        <f>K56/K56</f>
        <v>1</v>
      </c>
      <c r="M56" s="40"/>
      <c r="N56" s="38">
        <f>SUM(N52:N55)</f>
        <v>273</v>
      </c>
      <c r="O56" s="39">
        <f>N56/N56</f>
        <v>1</v>
      </c>
      <c r="P56" s="40"/>
      <c r="Q56" s="38">
        <f>SUM(Q52:Q55)</f>
        <v>295</v>
      </c>
      <c r="R56" s="39">
        <f>Q56/Q56</f>
        <v>1</v>
      </c>
      <c r="S56" s="40"/>
      <c r="T56" s="38">
        <f>SUM(T52:T55)</f>
        <v>93</v>
      </c>
      <c r="U56" s="39">
        <f>T56/T56</f>
        <v>1</v>
      </c>
      <c r="V56" s="40"/>
      <c r="W56" s="38">
        <f>SUM(W52:W55)</f>
        <v>154</v>
      </c>
      <c r="X56" s="39">
        <f>W56/W56</f>
        <v>1</v>
      </c>
      <c r="Y56" s="40"/>
      <c r="Z56" s="38">
        <f>SUM(Z52:Z55)</f>
        <v>492</v>
      </c>
      <c r="AA56" s="39">
        <f>Z56/Z56</f>
        <v>1</v>
      </c>
    </row>
    <row r="57" spans="1:27" x14ac:dyDescent="0.3">
      <c r="B57" s="7"/>
      <c r="E57" s="19"/>
      <c r="F57" s="20"/>
      <c r="G57" s="35"/>
      <c r="H57" s="37"/>
      <c r="I57" s="36"/>
      <c r="J57" s="35"/>
      <c r="K57" s="37"/>
      <c r="L57" s="36"/>
      <c r="M57" s="35"/>
      <c r="N57" s="37"/>
      <c r="O57" s="36"/>
      <c r="Q57" s="37"/>
      <c r="R57" s="36"/>
      <c r="T57" s="37"/>
      <c r="U57" s="36"/>
      <c r="W57" s="37"/>
      <c r="X57" s="36"/>
      <c r="Z57" s="37"/>
      <c r="AA57" s="36"/>
    </row>
    <row r="58" spans="1:27" ht="14.4" customHeight="1" x14ac:dyDescent="0.3">
      <c r="A58" s="6" t="s">
        <v>44</v>
      </c>
      <c r="B58" s="66" t="s">
        <v>45</v>
      </c>
      <c r="D58" s="3" t="s">
        <v>15</v>
      </c>
      <c r="E58" s="52">
        <v>1368</v>
      </c>
      <c r="F58" s="20">
        <f>E58/E62</f>
        <v>0.53416634127294027</v>
      </c>
      <c r="G58" s="35"/>
      <c r="H58" s="43">
        <v>403</v>
      </c>
      <c r="I58" s="36">
        <f>H58/H62</f>
        <v>0.59264705882352942</v>
      </c>
      <c r="J58" s="35"/>
      <c r="K58" s="43">
        <v>231</v>
      </c>
      <c r="L58" s="36">
        <f>K58/K62</f>
        <v>0.44508670520231214</v>
      </c>
      <c r="M58" s="35"/>
      <c r="N58" s="43">
        <v>151</v>
      </c>
      <c r="O58" s="36">
        <f>N58/N62</f>
        <v>0.55311355311355315</v>
      </c>
      <c r="Q58" s="43">
        <v>91</v>
      </c>
      <c r="R58" s="36">
        <f>Q58/Q62</f>
        <v>0.30847457627118646</v>
      </c>
      <c r="T58" s="43">
        <v>57</v>
      </c>
      <c r="U58" s="36">
        <f>T58/T62</f>
        <v>0.61290322580645162</v>
      </c>
      <c r="W58" s="43">
        <v>96</v>
      </c>
      <c r="X58" s="36">
        <f>W58/W62</f>
        <v>0.62337662337662336</v>
      </c>
      <c r="Z58" s="43">
        <v>323</v>
      </c>
      <c r="AA58" s="36">
        <f>Z58/Z62</f>
        <v>0.6565040650406504</v>
      </c>
    </row>
    <row r="59" spans="1:27" ht="14.4" customHeight="1" x14ac:dyDescent="0.3">
      <c r="B59" s="65"/>
      <c r="D59" s="3" t="s">
        <v>16</v>
      </c>
      <c r="E59" s="52">
        <v>741</v>
      </c>
      <c r="F59" s="20">
        <f>E59/E62</f>
        <v>0.28934010152284262</v>
      </c>
      <c r="G59" s="35"/>
      <c r="H59" s="43">
        <v>186</v>
      </c>
      <c r="I59" s="36">
        <f>H59/H62</f>
        <v>0.27352941176470591</v>
      </c>
      <c r="J59" s="35"/>
      <c r="K59" s="43">
        <v>167</v>
      </c>
      <c r="L59" s="36">
        <f>K59/K62</f>
        <v>0.32177263969171482</v>
      </c>
      <c r="M59" s="35"/>
      <c r="N59" s="43">
        <v>79</v>
      </c>
      <c r="O59" s="36">
        <f>N59/N62</f>
        <v>0.2893772893772894</v>
      </c>
      <c r="Q59" s="43">
        <v>106</v>
      </c>
      <c r="R59" s="36">
        <f>Q59/Q62</f>
        <v>0.35932203389830508</v>
      </c>
      <c r="T59" s="43">
        <v>25</v>
      </c>
      <c r="U59" s="36">
        <f>T59/T62</f>
        <v>0.26881720430107525</v>
      </c>
      <c r="W59" s="43">
        <v>41</v>
      </c>
      <c r="X59" s="36">
        <f>W59/W62</f>
        <v>0.26623376623376621</v>
      </c>
      <c r="Z59" s="43">
        <v>113</v>
      </c>
      <c r="AA59" s="36">
        <f>Z59/Z62</f>
        <v>0.22967479674796748</v>
      </c>
    </row>
    <row r="60" spans="1:27" x14ac:dyDescent="0.3">
      <c r="B60" s="65"/>
      <c r="D60" s="3" t="s">
        <v>17</v>
      </c>
      <c r="E60" s="52">
        <v>317</v>
      </c>
      <c r="F60" s="20">
        <f>E60/E62</f>
        <v>0.12377977352596642</v>
      </c>
      <c r="G60" s="35"/>
      <c r="H60" s="43">
        <v>72</v>
      </c>
      <c r="I60" s="36">
        <f>H60/H62</f>
        <v>0.10588235294117647</v>
      </c>
      <c r="J60" s="35"/>
      <c r="K60" s="43">
        <v>83</v>
      </c>
      <c r="L60" s="36">
        <f>K60/K62</f>
        <v>0.15992292870905589</v>
      </c>
      <c r="M60" s="35"/>
      <c r="N60" s="43">
        <v>31</v>
      </c>
      <c r="O60" s="36">
        <f>N60/N62</f>
        <v>0.11355311355311355</v>
      </c>
      <c r="Q60" s="43">
        <v>65</v>
      </c>
      <c r="R60" s="36">
        <f>Q60/Q62</f>
        <v>0.22033898305084745</v>
      </c>
      <c r="T60" s="43">
        <v>10</v>
      </c>
      <c r="U60" s="36">
        <f>T60/T62</f>
        <v>0.10752688172043011</v>
      </c>
      <c r="W60" s="43">
        <v>13</v>
      </c>
      <c r="X60" s="36">
        <f>W60/W62</f>
        <v>8.4415584415584416E-2</v>
      </c>
      <c r="Z60" s="43">
        <v>33</v>
      </c>
      <c r="AA60" s="36">
        <f>Z60/Z62</f>
        <v>6.7073170731707321E-2</v>
      </c>
    </row>
    <row r="61" spans="1:27" x14ac:dyDescent="0.3">
      <c r="B61" s="65"/>
      <c r="D61" s="3" t="s">
        <v>18</v>
      </c>
      <c r="E61" s="52">
        <v>135</v>
      </c>
      <c r="F61" s="20">
        <f>E61/E62</f>
        <v>5.2713783678250685E-2</v>
      </c>
      <c r="G61" s="35"/>
      <c r="H61" s="43">
        <v>19</v>
      </c>
      <c r="I61" s="36">
        <f>H61/H62</f>
        <v>2.7941176470588237E-2</v>
      </c>
      <c r="J61" s="35"/>
      <c r="K61" s="43">
        <v>38</v>
      </c>
      <c r="L61" s="36">
        <f>K61/K62</f>
        <v>7.3217726396917149E-2</v>
      </c>
      <c r="M61" s="35"/>
      <c r="N61" s="43">
        <v>12</v>
      </c>
      <c r="O61" s="36">
        <f>N61/N62</f>
        <v>4.3956043956043959E-2</v>
      </c>
      <c r="Q61" s="43">
        <v>33</v>
      </c>
      <c r="R61" s="36">
        <f>Q61/Q62</f>
        <v>0.11186440677966102</v>
      </c>
      <c r="T61" s="43">
        <v>1</v>
      </c>
      <c r="U61" s="36">
        <f>T61/T62</f>
        <v>1.0752688172043012E-2</v>
      </c>
      <c r="W61" s="43">
        <v>4</v>
      </c>
      <c r="X61" s="36">
        <f>W61/W62</f>
        <v>2.5974025974025976E-2</v>
      </c>
      <c r="Z61" s="43">
        <v>23</v>
      </c>
      <c r="AA61" s="36">
        <f>Z61/Z62</f>
        <v>4.6747967479674794E-2</v>
      </c>
    </row>
    <row r="62" spans="1:27" x14ac:dyDescent="0.3">
      <c r="B62" s="65"/>
      <c r="D62" s="25" t="s">
        <v>19</v>
      </c>
      <c r="E62" s="28">
        <f>SUM(E58:E61)</f>
        <v>2561</v>
      </c>
      <c r="F62" s="27">
        <f>E62/E62</f>
        <v>1</v>
      </c>
      <c r="G62" s="40"/>
      <c r="H62" s="38">
        <f>SUM(H58:H61)</f>
        <v>680</v>
      </c>
      <c r="I62" s="39">
        <f>H62/H62</f>
        <v>1</v>
      </c>
      <c r="J62" s="40"/>
      <c r="K62" s="38">
        <f>SUM(K58:K61)</f>
        <v>519</v>
      </c>
      <c r="L62" s="39">
        <f>K62/K62</f>
        <v>1</v>
      </c>
      <c r="M62" s="40"/>
      <c r="N62" s="38">
        <f>SUM(N58:N61)</f>
        <v>273</v>
      </c>
      <c r="O62" s="39">
        <f>N62/N62</f>
        <v>1</v>
      </c>
      <c r="P62" s="40"/>
      <c r="Q62" s="38">
        <f>SUM(Q58:Q61)</f>
        <v>295</v>
      </c>
      <c r="R62" s="39">
        <f>Q62/Q62</f>
        <v>1</v>
      </c>
      <c r="S62" s="40"/>
      <c r="T62" s="38">
        <f>SUM(T58:T61)</f>
        <v>93</v>
      </c>
      <c r="U62" s="39">
        <f>T62/T62</f>
        <v>1</v>
      </c>
      <c r="V62" s="40"/>
      <c r="W62" s="38">
        <f>SUM(W58:W61)</f>
        <v>154</v>
      </c>
      <c r="X62" s="39">
        <f>W62/W62</f>
        <v>1</v>
      </c>
      <c r="Y62" s="40"/>
      <c r="Z62" s="38">
        <f>SUM(Z58:Z61)</f>
        <v>492</v>
      </c>
      <c r="AA62" s="39">
        <f>Z62/Z62</f>
        <v>1</v>
      </c>
    </row>
    <row r="63" spans="1:27" x14ac:dyDescent="0.3">
      <c r="B63" s="7"/>
      <c r="E63" s="19"/>
      <c r="F63" s="20"/>
      <c r="G63" s="35"/>
      <c r="H63" s="37"/>
      <c r="I63" s="36"/>
      <c r="J63" s="35"/>
      <c r="K63" s="37"/>
      <c r="L63" s="36"/>
      <c r="M63" s="35"/>
      <c r="N63" s="37"/>
      <c r="O63" s="36"/>
      <c r="Q63" s="37"/>
      <c r="R63" s="36"/>
      <c r="T63" s="37"/>
      <c r="U63" s="36"/>
      <c r="W63" s="37"/>
      <c r="X63" s="36"/>
      <c r="Z63" s="37"/>
      <c r="AA63" s="36"/>
    </row>
    <row r="64" spans="1:27" ht="14.4" customHeight="1" x14ac:dyDescent="0.3">
      <c r="A64" s="6" t="s">
        <v>46</v>
      </c>
      <c r="B64" s="70" t="s">
        <v>47</v>
      </c>
      <c r="D64" s="3" t="s">
        <v>15</v>
      </c>
      <c r="E64" s="52">
        <v>1389</v>
      </c>
      <c r="F64" s="20">
        <f>E64/E68</f>
        <v>0.54236626317844594</v>
      </c>
      <c r="G64" s="35"/>
      <c r="H64" s="43">
        <v>385</v>
      </c>
      <c r="I64" s="36">
        <f>H64/H68</f>
        <v>0.56617647058823528</v>
      </c>
      <c r="J64" s="35"/>
      <c r="K64" s="43">
        <v>265</v>
      </c>
      <c r="L64" s="36">
        <f>K64/K68</f>
        <v>0.51059730250481694</v>
      </c>
      <c r="M64" s="35"/>
      <c r="N64" s="43">
        <v>168</v>
      </c>
      <c r="O64" s="36">
        <f>N64/N68</f>
        <v>0.61538461538461542</v>
      </c>
      <c r="Q64" s="43">
        <v>154</v>
      </c>
      <c r="R64" s="36">
        <f>Q64/Q68</f>
        <v>0.52203389830508473</v>
      </c>
      <c r="T64" s="43">
        <v>52</v>
      </c>
      <c r="U64" s="36">
        <f>T64/T68</f>
        <v>0.55913978494623651</v>
      </c>
      <c r="W64" s="43">
        <v>71</v>
      </c>
      <c r="X64" s="36">
        <f>W64/W68</f>
        <v>0.46103896103896103</v>
      </c>
      <c r="Z64" s="43">
        <v>274</v>
      </c>
      <c r="AA64" s="36">
        <f>Z64/Z68</f>
        <v>0.55691056910569103</v>
      </c>
    </row>
    <row r="65" spans="1:27" ht="14.4" customHeight="1" x14ac:dyDescent="0.3">
      <c r="B65" s="71"/>
      <c r="D65" s="3" t="s">
        <v>16</v>
      </c>
      <c r="E65" s="52">
        <v>910</v>
      </c>
      <c r="F65" s="20">
        <f>E65/E68</f>
        <v>0.35532994923857869</v>
      </c>
      <c r="G65" s="35"/>
      <c r="H65" s="43">
        <v>228</v>
      </c>
      <c r="I65" s="36">
        <f>H65/H68</f>
        <v>0.3352941176470588</v>
      </c>
      <c r="J65" s="35"/>
      <c r="K65" s="43">
        <v>206</v>
      </c>
      <c r="L65" s="36">
        <f>K65/K68</f>
        <v>0.39691714836223507</v>
      </c>
      <c r="M65" s="35"/>
      <c r="N65" s="43">
        <v>74</v>
      </c>
      <c r="O65" s="36">
        <f>N65/N68</f>
        <v>0.27106227106227104</v>
      </c>
      <c r="Q65" s="43">
        <v>114</v>
      </c>
      <c r="R65" s="36">
        <f>Q65/Q68</f>
        <v>0.38644067796610171</v>
      </c>
      <c r="T65" s="43">
        <v>35</v>
      </c>
      <c r="U65" s="36">
        <f>T65/T68</f>
        <v>0.37634408602150538</v>
      </c>
      <c r="W65" s="43">
        <v>60</v>
      </c>
      <c r="X65" s="36">
        <f>W65/W68</f>
        <v>0.38961038961038963</v>
      </c>
      <c r="Z65" s="43">
        <v>168</v>
      </c>
      <c r="AA65" s="36">
        <f>Z65/Z68</f>
        <v>0.34146341463414637</v>
      </c>
    </row>
    <row r="66" spans="1:27" x14ac:dyDescent="0.3">
      <c r="B66" s="71"/>
      <c r="D66" s="3" t="s">
        <v>17</v>
      </c>
      <c r="E66" s="52">
        <v>215</v>
      </c>
      <c r="F66" s="20">
        <f>E66/E68</f>
        <v>8.3951581413510348E-2</v>
      </c>
      <c r="G66" s="35"/>
      <c r="H66" s="43">
        <v>54</v>
      </c>
      <c r="I66" s="36">
        <f>H66/H68</f>
        <v>7.9411764705882348E-2</v>
      </c>
      <c r="J66" s="35"/>
      <c r="K66" s="43">
        <v>39</v>
      </c>
      <c r="L66" s="36">
        <f>K66/K68</f>
        <v>7.5144508670520235E-2</v>
      </c>
      <c r="M66" s="35"/>
      <c r="N66" s="43">
        <v>24</v>
      </c>
      <c r="O66" s="36">
        <f>N66/N68</f>
        <v>8.7912087912087919E-2</v>
      </c>
      <c r="Q66" s="43">
        <v>22</v>
      </c>
      <c r="R66" s="36">
        <f>Q66/Q68</f>
        <v>7.4576271186440682E-2</v>
      </c>
      <c r="T66" s="43">
        <v>5</v>
      </c>
      <c r="U66" s="36">
        <f>T66/T68</f>
        <v>5.3763440860215055E-2</v>
      </c>
      <c r="W66" s="43">
        <v>20</v>
      </c>
      <c r="X66" s="36">
        <f>W66/W68</f>
        <v>0.12987012987012986</v>
      </c>
      <c r="Z66" s="43">
        <v>42</v>
      </c>
      <c r="AA66" s="36">
        <f>Z66/Z68</f>
        <v>8.5365853658536592E-2</v>
      </c>
    </row>
    <row r="67" spans="1:27" x14ac:dyDescent="0.3">
      <c r="B67" s="71"/>
      <c r="D67" s="3" t="s">
        <v>18</v>
      </c>
      <c r="E67" s="52">
        <v>47</v>
      </c>
      <c r="F67" s="20">
        <f>E67/E68</f>
        <v>1.8352206169465052E-2</v>
      </c>
      <c r="G67" s="35"/>
      <c r="H67" s="43">
        <v>13</v>
      </c>
      <c r="I67" s="36">
        <f>H67/H68</f>
        <v>1.9117647058823531E-2</v>
      </c>
      <c r="J67" s="35"/>
      <c r="K67" s="43">
        <v>9</v>
      </c>
      <c r="L67" s="36">
        <f>K67/K68</f>
        <v>1.7341040462427744E-2</v>
      </c>
      <c r="M67" s="35"/>
      <c r="N67" s="43">
        <v>7</v>
      </c>
      <c r="O67" s="36">
        <f>N67/N68</f>
        <v>2.564102564102564E-2</v>
      </c>
      <c r="Q67" s="43">
        <v>5</v>
      </c>
      <c r="R67" s="36">
        <f>Q67/Q68</f>
        <v>1.6949152542372881E-2</v>
      </c>
      <c r="T67" s="43">
        <v>1</v>
      </c>
      <c r="U67" s="36">
        <f>T67/T68</f>
        <v>1.0752688172043012E-2</v>
      </c>
      <c r="W67" s="43">
        <v>3</v>
      </c>
      <c r="X67" s="36">
        <f>W67/W68</f>
        <v>1.948051948051948E-2</v>
      </c>
      <c r="Z67" s="43">
        <v>8</v>
      </c>
      <c r="AA67" s="36">
        <f>Z67/Z68</f>
        <v>1.6260162601626018E-2</v>
      </c>
    </row>
    <row r="68" spans="1:27" x14ac:dyDescent="0.3">
      <c r="B68" s="71"/>
      <c r="D68" s="25" t="s">
        <v>19</v>
      </c>
      <c r="E68" s="28">
        <f>SUM(E64:E67)</f>
        <v>2561</v>
      </c>
      <c r="F68" s="27">
        <f>E68/E68</f>
        <v>1</v>
      </c>
      <c r="G68" s="40"/>
      <c r="H68" s="38">
        <f>SUM(H64:H67)</f>
        <v>680</v>
      </c>
      <c r="I68" s="39">
        <f>H68/H68</f>
        <v>1</v>
      </c>
      <c r="J68" s="40"/>
      <c r="K68" s="38">
        <f>SUM(K64:K67)</f>
        <v>519</v>
      </c>
      <c r="L68" s="39">
        <f>K68/K68</f>
        <v>1</v>
      </c>
      <c r="M68" s="40"/>
      <c r="N68" s="38">
        <f>SUM(N64:N67)</f>
        <v>273</v>
      </c>
      <c r="O68" s="39">
        <f>N68/N68</f>
        <v>1</v>
      </c>
      <c r="P68" s="40"/>
      <c r="Q68" s="38">
        <f>SUM(Q64:Q67)</f>
        <v>295</v>
      </c>
      <c r="R68" s="39">
        <f>Q68/Q68</f>
        <v>1</v>
      </c>
      <c r="S68" s="40"/>
      <c r="T68" s="38">
        <f>SUM(T64:T67)</f>
        <v>93</v>
      </c>
      <c r="U68" s="39">
        <f>T68/T68</f>
        <v>1</v>
      </c>
      <c r="V68" s="40"/>
      <c r="W68" s="38">
        <f>SUM(W64:W67)</f>
        <v>154</v>
      </c>
      <c r="X68" s="39">
        <f>W68/W68</f>
        <v>1</v>
      </c>
      <c r="Y68" s="40"/>
      <c r="Z68" s="38">
        <f>SUM(Z64:Z67)</f>
        <v>492</v>
      </c>
      <c r="AA68" s="39">
        <f>Z68/Z68</f>
        <v>1</v>
      </c>
    </row>
    <row r="69" spans="1:27" x14ac:dyDescent="0.3">
      <c r="B69" s="7"/>
      <c r="E69" s="19"/>
      <c r="F69" s="20"/>
      <c r="G69" s="35"/>
      <c r="H69" s="37"/>
      <c r="I69" s="36"/>
      <c r="J69" s="35"/>
      <c r="K69" s="37"/>
      <c r="L69" s="36"/>
      <c r="M69" s="35"/>
      <c r="N69" s="37"/>
      <c r="O69" s="36"/>
      <c r="Q69" s="37"/>
      <c r="R69" s="36"/>
      <c r="T69" s="37"/>
      <c r="U69" s="36"/>
      <c r="W69" s="37"/>
      <c r="X69" s="36"/>
      <c r="Z69" s="37"/>
      <c r="AA69" s="36"/>
    </row>
    <row r="70" spans="1:27" ht="14.4" customHeight="1" x14ac:dyDescent="0.3">
      <c r="A70" s="6" t="s">
        <v>48</v>
      </c>
      <c r="B70" s="66" t="s">
        <v>49</v>
      </c>
      <c r="D70" s="3" t="s">
        <v>15</v>
      </c>
      <c r="E70" s="52">
        <v>1318</v>
      </c>
      <c r="F70" s="20">
        <f>E70/E74</f>
        <v>0.51464271768840297</v>
      </c>
      <c r="G70" s="35"/>
      <c r="H70" s="43">
        <v>373</v>
      </c>
      <c r="I70" s="36">
        <f>H70/H74</f>
        <v>0.54852941176470593</v>
      </c>
      <c r="J70" s="35"/>
      <c r="K70" s="43">
        <v>248</v>
      </c>
      <c r="L70" s="36">
        <f>K70/K74</f>
        <v>0.47784200385356457</v>
      </c>
      <c r="M70" s="35"/>
      <c r="N70" s="43">
        <v>149</v>
      </c>
      <c r="O70" s="36">
        <f>N70/N74</f>
        <v>0.54578754578754574</v>
      </c>
      <c r="Q70" s="43">
        <v>139</v>
      </c>
      <c r="R70" s="36">
        <f>Q70/Q74</f>
        <v>0.47118644067796611</v>
      </c>
      <c r="T70" s="43">
        <v>47</v>
      </c>
      <c r="U70" s="36">
        <f>T70/T74</f>
        <v>0.5053763440860215</v>
      </c>
      <c r="W70" s="43">
        <v>79</v>
      </c>
      <c r="X70" s="36">
        <f>W70/W74</f>
        <v>0.51298701298701299</v>
      </c>
      <c r="Z70" s="43">
        <v>267</v>
      </c>
      <c r="AA70" s="36">
        <f>Z70/Z74</f>
        <v>0.54268292682926833</v>
      </c>
    </row>
    <row r="71" spans="1:27" ht="14.4" customHeight="1" x14ac:dyDescent="0.3">
      <c r="B71" s="65"/>
      <c r="D71" s="3" t="s">
        <v>16</v>
      </c>
      <c r="E71" s="52">
        <v>1082</v>
      </c>
      <c r="F71" s="20">
        <f>E71/E74</f>
        <v>0.42249121436938697</v>
      </c>
      <c r="G71" s="35"/>
      <c r="H71" s="43">
        <v>266</v>
      </c>
      <c r="I71" s="36">
        <f>H71/H74</f>
        <v>0.39117647058823529</v>
      </c>
      <c r="J71" s="35"/>
      <c r="K71" s="43">
        <v>238</v>
      </c>
      <c r="L71" s="36">
        <f>K71/K74</f>
        <v>0.45857418111753373</v>
      </c>
      <c r="M71" s="35"/>
      <c r="N71" s="43">
        <v>103</v>
      </c>
      <c r="O71" s="36">
        <f>N71/N74</f>
        <v>0.37728937728937728</v>
      </c>
      <c r="Q71" s="43">
        <v>132</v>
      </c>
      <c r="R71" s="36">
        <f>Q71/Q74</f>
        <v>0.44745762711864406</v>
      </c>
      <c r="T71" s="43">
        <v>44</v>
      </c>
      <c r="U71" s="36">
        <f>T71/T74</f>
        <v>0.4731182795698925</v>
      </c>
      <c r="W71" s="43">
        <v>57</v>
      </c>
      <c r="X71" s="36">
        <f>W71/W74</f>
        <v>0.37012987012987014</v>
      </c>
      <c r="Z71" s="43">
        <v>202</v>
      </c>
      <c r="AA71" s="36">
        <f>Z71/Z74</f>
        <v>0.41056910569105692</v>
      </c>
    </row>
    <row r="72" spans="1:27" x14ac:dyDescent="0.3">
      <c r="B72" s="65"/>
      <c r="D72" s="3" t="s">
        <v>17</v>
      </c>
      <c r="E72" s="52">
        <v>140</v>
      </c>
      <c r="F72" s="20">
        <f>E72/E74</f>
        <v>5.4666146036704409E-2</v>
      </c>
      <c r="G72" s="35"/>
      <c r="H72" s="43">
        <v>33</v>
      </c>
      <c r="I72" s="36">
        <f>H72/H74</f>
        <v>4.8529411764705883E-2</v>
      </c>
      <c r="J72" s="35"/>
      <c r="K72" s="43">
        <v>31</v>
      </c>
      <c r="L72" s="36">
        <f>K72/K74</f>
        <v>5.9730250481695571E-2</v>
      </c>
      <c r="M72" s="35"/>
      <c r="N72" s="43">
        <v>18</v>
      </c>
      <c r="O72" s="36">
        <f>N72/N74</f>
        <v>6.5934065934065936E-2</v>
      </c>
      <c r="Q72" s="43">
        <v>22</v>
      </c>
      <c r="R72" s="36">
        <f>Q72/Q74</f>
        <v>7.4576271186440682E-2</v>
      </c>
      <c r="T72" s="43">
        <v>2</v>
      </c>
      <c r="U72" s="36">
        <f>T72/T74</f>
        <v>2.1505376344086023E-2</v>
      </c>
      <c r="W72" s="43">
        <v>17</v>
      </c>
      <c r="X72" s="36">
        <f>W72/W74</f>
        <v>0.11038961038961038</v>
      </c>
      <c r="Z72" s="43">
        <v>18</v>
      </c>
      <c r="AA72" s="36">
        <f>Z72/Z74</f>
        <v>3.6585365853658534E-2</v>
      </c>
    </row>
    <row r="73" spans="1:27" x14ac:dyDescent="0.3">
      <c r="B73" s="65"/>
      <c r="D73" s="3" t="s">
        <v>18</v>
      </c>
      <c r="E73" s="52">
        <v>21</v>
      </c>
      <c r="F73" s="20">
        <f>E73/E74</f>
        <v>8.1999219055056624E-3</v>
      </c>
      <c r="G73" s="35"/>
      <c r="H73" s="43">
        <v>8</v>
      </c>
      <c r="I73" s="36">
        <f>H73/H74</f>
        <v>1.1764705882352941E-2</v>
      </c>
      <c r="J73" s="35"/>
      <c r="K73" s="43">
        <v>2</v>
      </c>
      <c r="L73" s="36">
        <f>K73/K74</f>
        <v>3.8535645472061657E-3</v>
      </c>
      <c r="M73" s="35"/>
      <c r="N73" s="43">
        <v>3</v>
      </c>
      <c r="O73" s="36">
        <f>N73/N74</f>
        <v>1.098901098901099E-2</v>
      </c>
      <c r="Q73" s="43">
        <v>2</v>
      </c>
      <c r="R73" s="36">
        <f>Q73/Q74</f>
        <v>6.7796610169491523E-3</v>
      </c>
      <c r="T73" s="43">
        <v>0</v>
      </c>
      <c r="U73" s="36">
        <f>T73/T74</f>
        <v>0</v>
      </c>
      <c r="W73" s="43">
        <v>1</v>
      </c>
      <c r="X73" s="36">
        <f>W73/W74</f>
        <v>6.4935064935064939E-3</v>
      </c>
      <c r="Z73" s="43">
        <v>5</v>
      </c>
      <c r="AA73" s="36">
        <f>Z73/Z74</f>
        <v>1.016260162601626E-2</v>
      </c>
    </row>
    <row r="74" spans="1:27" x14ac:dyDescent="0.3">
      <c r="B74" s="65"/>
      <c r="D74" s="25" t="s">
        <v>19</v>
      </c>
      <c r="E74" s="28">
        <f>SUM(E70:E73)</f>
        <v>2561</v>
      </c>
      <c r="F74" s="27">
        <f>E74/E74</f>
        <v>1</v>
      </c>
      <c r="G74" s="40"/>
      <c r="H74" s="38">
        <f>SUM(H70:H73)</f>
        <v>680</v>
      </c>
      <c r="I74" s="39">
        <f>H74/H74</f>
        <v>1</v>
      </c>
      <c r="J74" s="40"/>
      <c r="K74" s="38">
        <f>SUM(K70:K73)</f>
        <v>519</v>
      </c>
      <c r="L74" s="39">
        <f>K74/K74</f>
        <v>1</v>
      </c>
      <c r="M74" s="40"/>
      <c r="N74" s="38">
        <f>SUM(N70:N73)</f>
        <v>273</v>
      </c>
      <c r="O74" s="39">
        <f>N74/N74</f>
        <v>1</v>
      </c>
      <c r="P74" s="40"/>
      <c r="Q74" s="38">
        <f>SUM(Q70:Q73)</f>
        <v>295</v>
      </c>
      <c r="R74" s="39">
        <f>Q74/Q74</f>
        <v>1</v>
      </c>
      <c r="S74" s="40"/>
      <c r="T74" s="38">
        <f>SUM(T70:T73)</f>
        <v>93</v>
      </c>
      <c r="U74" s="39">
        <f>T74/T74</f>
        <v>1</v>
      </c>
      <c r="V74" s="40"/>
      <c r="W74" s="38">
        <f>SUM(W70:W73)</f>
        <v>154</v>
      </c>
      <c r="X74" s="39">
        <f>W74/W74</f>
        <v>1</v>
      </c>
      <c r="Y74" s="40"/>
      <c r="Z74" s="38">
        <f>SUM(Z70:Z73)</f>
        <v>492</v>
      </c>
      <c r="AA74" s="39">
        <f>Z74/Z74</f>
        <v>1</v>
      </c>
    </row>
    <row r="75" spans="1:27" x14ac:dyDescent="0.3">
      <c r="B75" s="7"/>
      <c r="E75" s="19"/>
      <c r="F75" s="20"/>
      <c r="G75" s="35"/>
      <c r="H75" s="37"/>
      <c r="I75" s="36"/>
      <c r="J75" s="35"/>
      <c r="K75" s="37"/>
      <c r="L75" s="36"/>
      <c r="M75" s="35"/>
      <c r="N75" s="37"/>
      <c r="O75" s="36"/>
      <c r="Q75" s="37"/>
      <c r="R75" s="36"/>
      <c r="T75" s="37"/>
      <c r="U75" s="36"/>
      <c r="W75" s="37"/>
      <c r="X75" s="36"/>
      <c r="Z75" s="37"/>
      <c r="AA75" s="36"/>
    </row>
    <row r="76" spans="1:27" ht="14.4" customHeight="1" x14ac:dyDescent="0.3">
      <c r="A76" s="6" t="s">
        <v>50</v>
      </c>
      <c r="B76" s="66" t="s">
        <v>51</v>
      </c>
      <c r="D76" s="3" t="s">
        <v>15</v>
      </c>
      <c r="E76" s="52">
        <v>1423</v>
      </c>
      <c r="F76" s="20">
        <f>E76/E80</f>
        <v>0.55564232721593132</v>
      </c>
      <c r="G76" s="35"/>
      <c r="H76" s="43">
        <v>358</v>
      </c>
      <c r="I76" s="36">
        <f>H76/H80</f>
        <v>0.52647058823529413</v>
      </c>
      <c r="J76" s="35"/>
      <c r="K76" s="43">
        <v>245</v>
      </c>
      <c r="L76" s="36">
        <f>K76/K80</f>
        <v>0.47206165703275532</v>
      </c>
      <c r="M76" s="35"/>
      <c r="N76" s="43">
        <v>166</v>
      </c>
      <c r="O76" s="36">
        <f>N76/N80</f>
        <v>0.60805860805860801</v>
      </c>
      <c r="Q76" s="43">
        <v>180</v>
      </c>
      <c r="R76" s="36">
        <f>Q76/Q80</f>
        <v>0.61016949152542377</v>
      </c>
      <c r="T76" s="43">
        <v>46</v>
      </c>
      <c r="U76" s="36">
        <f>T76/T80</f>
        <v>0.4946236559139785</v>
      </c>
      <c r="W76" s="43">
        <v>111</v>
      </c>
      <c r="X76" s="36">
        <f>W76/W80</f>
        <v>0.72077922077922074</v>
      </c>
      <c r="Z76" s="43">
        <v>289</v>
      </c>
      <c r="AA76" s="36">
        <f>Z76/Z80</f>
        <v>0.58739837398373984</v>
      </c>
    </row>
    <row r="77" spans="1:27" ht="14.4" customHeight="1" x14ac:dyDescent="0.3">
      <c r="B77" s="65"/>
      <c r="D77" s="3" t="s">
        <v>16</v>
      </c>
      <c r="E77" s="52">
        <v>830</v>
      </c>
      <c r="F77" s="20">
        <f>E77/E80</f>
        <v>0.32409215150331899</v>
      </c>
      <c r="G77" s="35"/>
      <c r="H77" s="43">
        <v>223</v>
      </c>
      <c r="I77" s="36">
        <f>H77/H80</f>
        <v>0.32794117647058824</v>
      </c>
      <c r="J77" s="35"/>
      <c r="K77" s="43">
        <v>189</v>
      </c>
      <c r="L77" s="36">
        <f>K77/K80</f>
        <v>0.36416184971098264</v>
      </c>
      <c r="M77" s="35"/>
      <c r="N77" s="43">
        <v>76</v>
      </c>
      <c r="O77" s="36">
        <f>N77/N80</f>
        <v>0.2783882783882784</v>
      </c>
      <c r="Q77" s="43">
        <v>76</v>
      </c>
      <c r="R77" s="36">
        <f>Q77/Q80</f>
        <v>0.25762711864406779</v>
      </c>
      <c r="T77" s="43">
        <v>31</v>
      </c>
      <c r="U77" s="36">
        <f>T77/T80</f>
        <v>0.33333333333333331</v>
      </c>
      <c r="W77" s="43">
        <v>42</v>
      </c>
      <c r="X77" s="36">
        <f>W77/W80</f>
        <v>0.27272727272727271</v>
      </c>
      <c r="Z77" s="43">
        <v>172</v>
      </c>
      <c r="AA77" s="36">
        <f>Z77/Z80</f>
        <v>0.34959349593495936</v>
      </c>
    </row>
    <row r="78" spans="1:27" x14ac:dyDescent="0.3">
      <c r="B78" s="65"/>
      <c r="D78" s="3" t="s">
        <v>17</v>
      </c>
      <c r="E78" s="52">
        <v>247</v>
      </c>
      <c r="F78" s="20">
        <f>E78/E80</f>
        <v>9.6446700507614211E-2</v>
      </c>
      <c r="G78" s="35"/>
      <c r="H78" s="43">
        <v>84</v>
      </c>
      <c r="I78" s="36">
        <f>H78/H80</f>
        <v>0.12352941176470589</v>
      </c>
      <c r="J78" s="35"/>
      <c r="K78" s="43">
        <v>70</v>
      </c>
      <c r="L78" s="36">
        <f>K78/K80</f>
        <v>0.13487475915221581</v>
      </c>
      <c r="M78" s="35"/>
      <c r="N78" s="43">
        <v>23</v>
      </c>
      <c r="O78" s="36">
        <f>N78/N80</f>
        <v>8.4249084249084255E-2</v>
      </c>
      <c r="Q78" s="43">
        <v>29</v>
      </c>
      <c r="R78" s="36">
        <f>Q78/Q80</f>
        <v>9.8305084745762716E-2</v>
      </c>
      <c r="T78" s="43">
        <v>13</v>
      </c>
      <c r="U78" s="36">
        <f>T78/T80</f>
        <v>0.13978494623655913</v>
      </c>
      <c r="W78" s="43">
        <v>0</v>
      </c>
      <c r="X78" s="36">
        <f>W78/W80</f>
        <v>0</v>
      </c>
      <c r="Z78" s="43">
        <v>23</v>
      </c>
      <c r="AA78" s="36">
        <f>Z78/Z80</f>
        <v>4.6747967479674794E-2</v>
      </c>
    </row>
    <row r="79" spans="1:27" x14ac:dyDescent="0.3">
      <c r="B79" s="65"/>
      <c r="D79" s="3" t="s">
        <v>18</v>
      </c>
      <c r="E79" s="52">
        <v>61</v>
      </c>
      <c r="F79" s="20">
        <f>E79/E80</f>
        <v>2.3818820773135494E-2</v>
      </c>
      <c r="G79" s="35"/>
      <c r="H79" s="43">
        <v>15</v>
      </c>
      <c r="I79" s="36">
        <f>H79/H80</f>
        <v>2.2058823529411766E-2</v>
      </c>
      <c r="J79" s="35"/>
      <c r="K79" s="43">
        <v>15</v>
      </c>
      <c r="L79" s="36">
        <f>K79/K80</f>
        <v>2.8901734104046242E-2</v>
      </c>
      <c r="M79" s="35"/>
      <c r="N79" s="43">
        <v>8</v>
      </c>
      <c r="O79" s="36">
        <f>N79/N80</f>
        <v>2.9304029304029304E-2</v>
      </c>
      <c r="Q79" s="43">
        <v>10</v>
      </c>
      <c r="R79" s="36">
        <f>Q79/Q80</f>
        <v>3.3898305084745763E-2</v>
      </c>
      <c r="T79" s="43">
        <v>3</v>
      </c>
      <c r="U79" s="36">
        <f>T79/T80</f>
        <v>3.2258064516129031E-2</v>
      </c>
      <c r="W79" s="43">
        <v>1</v>
      </c>
      <c r="X79" s="36">
        <f>W79/W80</f>
        <v>6.4935064935064939E-3</v>
      </c>
      <c r="Z79" s="43">
        <v>8</v>
      </c>
      <c r="AA79" s="36">
        <f>Z79/Z80</f>
        <v>1.6260162601626018E-2</v>
      </c>
    </row>
    <row r="80" spans="1:27" x14ac:dyDescent="0.3">
      <c r="B80" s="65"/>
      <c r="D80" s="25" t="s">
        <v>19</v>
      </c>
      <c r="E80" s="28">
        <f>SUM(E76:E79)</f>
        <v>2561</v>
      </c>
      <c r="F80" s="27">
        <f>E80/E80</f>
        <v>1</v>
      </c>
      <c r="G80" s="40"/>
      <c r="H80" s="38">
        <f>SUM(H76:H79)</f>
        <v>680</v>
      </c>
      <c r="I80" s="39">
        <f>H80/H80</f>
        <v>1</v>
      </c>
      <c r="J80" s="40"/>
      <c r="K80" s="38">
        <f>SUM(K76:K79)</f>
        <v>519</v>
      </c>
      <c r="L80" s="39">
        <f>K80/K80</f>
        <v>1</v>
      </c>
      <c r="M80" s="40"/>
      <c r="N80" s="38">
        <f>SUM(N76:N79)</f>
        <v>273</v>
      </c>
      <c r="O80" s="39">
        <f>N80/N80</f>
        <v>1</v>
      </c>
      <c r="P80" s="40"/>
      <c r="Q80" s="38">
        <f>SUM(Q76:Q79)</f>
        <v>295</v>
      </c>
      <c r="R80" s="39">
        <f>Q80/Q80</f>
        <v>1</v>
      </c>
      <c r="S80" s="40"/>
      <c r="T80" s="38">
        <f>SUM(T76:T79)</f>
        <v>93</v>
      </c>
      <c r="U80" s="39">
        <f>T80/T80</f>
        <v>1</v>
      </c>
      <c r="V80" s="40"/>
      <c r="W80" s="38">
        <f>SUM(W76:W79)</f>
        <v>154</v>
      </c>
      <c r="X80" s="39">
        <f>W80/W80</f>
        <v>1</v>
      </c>
      <c r="Y80" s="40"/>
      <c r="Z80" s="38">
        <f>SUM(Z76:Z79)</f>
        <v>492</v>
      </c>
      <c r="AA80" s="39">
        <f>Z80/Z80</f>
        <v>1</v>
      </c>
    </row>
    <row r="81" spans="1:27" x14ac:dyDescent="0.3">
      <c r="B81" s="7"/>
      <c r="E81" s="19"/>
      <c r="F81" s="20"/>
      <c r="G81" s="35"/>
      <c r="H81" s="37"/>
      <c r="I81" s="36"/>
      <c r="J81" s="35"/>
      <c r="K81" s="37"/>
      <c r="L81" s="36"/>
      <c r="M81" s="35"/>
      <c r="N81" s="37"/>
      <c r="O81" s="36"/>
      <c r="Q81" s="37"/>
      <c r="R81" s="36"/>
      <c r="T81" s="37"/>
      <c r="U81" s="36"/>
      <c r="W81" s="37"/>
      <c r="X81" s="36"/>
      <c r="Z81" s="37"/>
      <c r="AA81" s="36"/>
    </row>
    <row r="82" spans="1:27" ht="14.4" customHeight="1" x14ac:dyDescent="0.3">
      <c r="A82" s="6" t="s">
        <v>52</v>
      </c>
      <c r="B82" s="66" t="s">
        <v>53</v>
      </c>
      <c r="D82" s="3" t="s">
        <v>15</v>
      </c>
      <c r="E82" s="52">
        <v>1107</v>
      </c>
      <c r="F82" s="20">
        <f>E82/E86</f>
        <v>0.43225302616165562</v>
      </c>
      <c r="G82" s="35"/>
      <c r="H82" s="43">
        <v>251</v>
      </c>
      <c r="I82" s="36">
        <f>H82/H86</f>
        <v>0.36911764705882355</v>
      </c>
      <c r="J82" s="35"/>
      <c r="K82" s="43">
        <v>216</v>
      </c>
      <c r="L82" s="36">
        <f>K82/K86</f>
        <v>0.41618497109826591</v>
      </c>
      <c r="M82" s="35"/>
      <c r="N82" s="43">
        <v>123</v>
      </c>
      <c r="O82" s="36">
        <f>N82/N86</f>
        <v>0.45054945054945056</v>
      </c>
      <c r="Q82" s="43">
        <v>135</v>
      </c>
      <c r="R82" s="36">
        <f>Q82/Q86</f>
        <v>0.4576271186440678</v>
      </c>
      <c r="T82" s="43">
        <v>37</v>
      </c>
      <c r="U82" s="36">
        <f>T82/T86</f>
        <v>0.39784946236559138</v>
      </c>
      <c r="W82" s="43">
        <v>107</v>
      </c>
      <c r="X82" s="36">
        <f>W82/W86</f>
        <v>0.69480519480519476</v>
      </c>
      <c r="Z82" s="43">
        <v>214</v>
      </c>
      <c r="AA82" s="36">
        <f>Z82/Z86</f>
        <v>0.43495934959349591</v>
      </c>
    </row>
    <row r="83" spans="1:27" ht="14.4" customHeight="1" x14ac:dyDescent="0.3">
      <c r="B83" s="65"/>
      <c r="D83" s="3" t="s">
        <v>16</v>
      </c>
      <c r="E83" s="52">
        <v>1000</v>
      </c>
      <c r="F83" s="20">
        <f>E83/E86</f>
        <v>0.39047247169074578</v>
      </c>
      <c r="G83" s="35"/>
      <c r="H83" s="43">
        <v>265</v>
      </c>
      <c r="I83" s="36">
        <f>H83/H86</f>
        <v>0.38970588235294118</v>
      </c>
      <c r="J83" s="35"/>
      <c r="K83" s="43">
        <v>218</v>
      </c>
      <c r="L83" s="36">
        <f>K83/K86</f>
        <v>0.42003853564547206</v>
      </c>
      <c r="M83" s="35"/>
      <c r="N83" s="43">
        <v>96</v>
      </c>
      <c r="O83" s="36">
        <f>N83/N86</f>
        <v>0.35164835164835168</v>
      </c>
      <c r="Q83" s="43">
        <v>119</v>
      </c>
      <c r="R83" s="36">
        <f>Q83/Q86</f>
        <v>0.4033898305084746</v>
      </c>
      <c r="T83" s="43">
        <v>36</v>
      </c>
      <c r="U83" s="36">
        <f>T83/T86</f>
        <v>0.38709677419354838</v>
      </c>
      <c r="W83" s="43">
        <v>36</v>
      </c>
      <c r="X83" s="36">
        <f>W83/W86</f>
        <v>0.23376623376623376</v>
      </c>
      <c r="Z83" s="43">
        <v>200</v>
      </c>
      <c r="AA83" s="36">
        <f>Z83/Z86</f>
        <v>0.4065040650406504</v>
      </c>
    </row>
    <row r="84" spans="1:27" x14ac:dyDescent="0.3">
      <c r="B84" s="65"/>
      <c r="D84" s="3" t="s">
        <v>17</v>
      </c>
      <c r="E84" s="52">
        <v>352</v>
      </c>
      <c r="F84" s="20">
        <f>E84/E86</f>
        <v>0.13744631003514252</v>
      </c>
      <c r="G84" s="35"/>
      <c r="H84" s="43">
        <v>126</v>
      </c>
      <c r="I84" s="36">
        <f>H84/H86</f>
        <v>0.18529411764705883</v>
      </c>
      <c r="J84" s="35"/>
      <c r="K84" s="43">
        <v>72</v>
      </c>
      <c r="L84" s="36">
        <f>K84/K86</f>
        <v>0.13872832369942195</v>
      </c>
      <c r="M84" s="35"/>
      <c r="N84" s="43">
        <v>39</v>
      </c>
      <c r="O84" s="36">
        <f>N84/N86</f>
        <v>0.14285714285714285</v>
      </c>
      <c r="Q84" s="43">
        <v>29</v>
      </c>
      <c r="R84" s="36">
        <f>Q84/Q86</f>
        <v>9.8305084745762716E-2</v>
      </c>
      <c r="T84" s="43">
        <v>18</v>
      </c>
      <c r="U84" s="36">
        <f>T84/T86</f>
        <v>0.19354838709677419</v>
      </c>
      <c r="W84" s="43">
        <v>10</v>
      </c>
      <c r="X84" s="36">
        <f>W84/W86</f>
        <v>6.4935064935064929E-2</v>
      </c>
      <c r="Z84" s="43">
        <v>59</v>
      </c>
      <c r="AA84" s="36">
        <f>Z84/Z86</f>
        <v>0.11991869918699187</v>
      </c>
    </row>
    <row r="85" spans="1:27" x14ac:dyDescent="0.3">
      <c r="B85" s="65"/>
      <c r="D85" s="3" t="s">
        <v>18</v>
      </c>
      <c r="E85" s="52">
        <v>102</v>
      </c>
      <c r="F85" s="20">
        <f>E85/E86</f>
        <v>3.9828192112456071E-2</v>
      </c>
      <c r="G85" s="35"/>
      <c r="H85" s="43">
        <v>38</v>
      </c>
      <c r="I85" s="36">
        <f>H85/H86</f>
        <v>5.5882352941176473E-2</v>
      </c>
      <c r="J85" s="35"/>
      <c r="K85" s="43">
        <v>13</v>
      </c>
      <c r="L85" s="36">
        <f>K85/K86</f>
        <v>2.5048169556840076E-2</v>
      </c>
      <c r="M85" s="35"/>
      <c r="N85" s="43">
        <v>15</v>
      </c>
      <c r="O85" s="36">
        <f>N85/N86</f>
        <v>5.4945054945054944E-2</v>
      </c>
      <c r="Q85" s="43">
        <v>12</v>
      </c>
      <c r="R85" s="36">
        <f>Q85/Q86</f>
        <v>4.0677966101694912E-2</v>
      </c>
      <c r="T85" s="43">
        <v>2</v>
      </c>
      <c r="U85" s="36">
        <f>T85/T86</f>
        <v>2.1505376344086023E-2</v>
      </c>
      <c r="W85" s="43">
        <v>1</v>
      </c>
      <c r="X85" s="36">
        <f>W85/W86</f>
        <v>6.4935064935064939E-3</v>
      </c>
      <c r="Z85" s="43">
        <v>19</v>
      </c>
      <c r="AA85" s="36">
        <f>Z85/Z86</f>
        <v>3.8617886178861791E-2</v>
      </c>
    </row>
    <row r="86" spans="1:27" x14ac:dyDescent="0.3">
      <c r="B86" s="65"/>
      <c r="D86" s="25" t="s">
        <v>19</v>
      </c>
      <c r="E86" s="28">
        <f>SUM(E82:E85)</f>
        <v>2561</v>
      </c>
      <c r="F86" s="27">
        <f>E86/E86</f>
        <v>1</v>
      </c>
      <c r="G86" s="40"/>
      <c r="H86" s="38">
        <f>SUM(H82:H85)</f>
        <v>680</v>
      </c>
      <c r="I86" s="39">
        <f>H86/H86</f>
        <v>1</v>
      </c>
      <c r="J86" s="40"/>
      <c r="K86" s="38">
        <f>SUM(K82:K85)</f>
        <v>519</v>
      </c>
      <c r="L86" s="39">
        <f>K86/K86</f>
        <v>1</v>
      </c>
      <c r="M86" s="40"/>
      <c r="N86" s="38">
        <f>SUM(N82:N85)</f>
        <v>273</v>
      </c>
      <c r="O86" s="39">
        <f>N86/N86</f>
        <v>1</v>
      </c>
      <c r="P86" s="40"/>
      <c r="Q86" s="38">
        <f>SUM(Q82:Q85)</f>
        <v>295</v>
      </c>
      <c r="R86" s="39">
        <f>Q86/Q86</f>
        <v>1</v>
      </c>
      <c r="S86" s="40"/>
      <c r="T86" s="38">
        <f>SUM(T82:T85)</f>
        <v>93</v>
      </c>
      <c r="U86" s="39">
        <f>T86/T86</f>
        <v>1</v>
      </c>
      <c r="V86" s="40"/>
      <c r="W86" s="38">
        <f>SUM(W82:W85)</f>
        <v>154</v>
      </c>
      <c r="X86" s="39">
        <f>W86/W86</f>
        <v>1</v>
      </c>
      <c r="Y86" s="40"/>
      <c r="Z86" s="38">
        <f>SUM(Z82:Z85)</f>
        <v>492</v>
      </c>
      <c r="AA86" s="39">
        <f>Z86/Z86</f>
        <v>1</v>
      </c>
    </row>
    <row r="87" spans="1:27" x14ac:dyDescent="0.3">
      <c r="B87" s="7"/>
      <c r="E87" s="19"/>
      <c r="F87" s="20"/>
      <c r="G87" s="35"/>
      <c r="H87" s="37"/>
      <c r="I87" s="36"/>
      <c r="J87" s="35"/>
      <c r="K87" s="37"/>
      <c r="L87" s="36"/>
      <c r="M87" s="35"/>
      <c r="N87" s="37"/>
      <c r="O87" s="36"/>
      <c r="Q87" s="37"/>
      <c r="R87" s="36"/>
      <c r="T87" s="37"/>
      <c r="U87" s="36"/>
      <c r="W87" s="37"/>
      <c r="X87" s="36"/>
      <c r="Z87" s="37"/>
      <c r="AA87" s="36"/>
    </row>
    <row r="88" spans="1:27" ht="14.4" customHeight="1" x14ac:dyDescent="0.3">
      <c r="A88" s="6" t="s">
        <v>54</v>
      </c>
      <c r="B88" s="66" t="s">
        <v>55</v>
      </c>
      <c r="D88" s="3" t="s">
        <v>15</v>
      </c>
      <c r="E88" s="52">
        <v>1440</v>
      </c>
      <c r="F88" s="20">
        <f>E88/E92</f>
        <v>0.56228035923467401</v>
      </c>
      <c r="G88" s="35"/>
      <c r="H88" s="43">
        <v>389</v>
      </c>
      <c r="I88" s="36">
        <f>H88/H92</f>
        <v>0.57205882352941173</v>
      </c>
      <c r="J88" s="35"/>
      <c r="K88" s="43">
        <v>271</v>
      </c>
      <c r="L88" s="36">
        <f>K88/K92</f>
        <v>0.52621359223300967</v>
      </c>
      <c r="M88" s="35"/>
      <c r="N88" s="43">
        <v>166</v>
      </c>
      <c r="O88" s="36">
        <f>N88/N92</f>
        <v>0.60805860805860801</v>
      </c>
      <c r="Q88" s="43">
        <v>157</v>
      </c>
      <c r="R88" s="36">
        <f>Q88/Q92</f>
        <v>0.53220338983050852</v>
      </c>
      <c r="T88" s="43">
        <v>51</v>
      </c>
      <c r="U88" s="36">
        <f>T88/T92</f>
        <v>0.54838709677419351</v>
      </c>
      <c r="W88" s="43">
        <v>98</v>
      </c>
      <c r="X88" s="36">
        <f>W88/W92</f>
        <v>0.63636363636363635</v>
      </c>
      <c r="Z88" s="43">
        <v>286</v>
      </c>
      <c r="AA88" s="36">
        <f>Z88/Z92</f>
        <v>0.58130081300813008</v>
      </c>
    </row>
    <row r="89" spans="1:27" ht="14.4" customHeight="1" x14ac:dyDescent="0.3">
      <c r="B89" s="65"/>
      <c r="D89" s="3" t="s">
        <v>16</v>
      </c>
      <c r="E89" s="52">
        <v>988</v>
      </c>
      <c r="F89" s="20">
        <f>E89/E92</f>
        <v>0.38578680203045684</v>
      </c>
      <c r="G89" s="35"/>
      <c r="H89" s="43">
        <v>258</v>
      </c>
      <c r="I89" s="36">
        <f>H89/H92</f>
        <v>0.37941176470588234</v>
      </c>
      <c r="J89" s="35"/>
      <c r="K89" s="43">
        <v>231</v>
      </c>
      <c r="L89" s="36">
        <f>K89/K92</f>
        <v>0.44854368932038835</v>
      </c>
      <c r="M89" s="35"/>
      <c r="N89" s="43">
        <v>83</v>
      </c>
      <c r="O89" s="36">
        <f>N89/N92</f>
        <v>0.304029304029304</v>
      </c>
      <c r="Q89" s="43">
        <v>117</v>
      </c>
      <c r="R89" s="36">
        <f>Q89/Q92</f>
        <v>0.39661016949152544</v>
      </c>
      <c r="T89" s="43">
        <v>39</v>
      </c>
      <c r="U89" s="36">
        <f>T89/T92</f>
        <v>0.41935483870967744</v>
      </c>
      <c r="W89" s="43">
        <v>49</v>
      </c>
      <c r="X89" s="36">
        <f>W89/W92</f>
        <v>0.31818181818181818</v>
      </c>
      <c r="Z89" s="43">
        <v>183</v>
      </c>
      <c r="AA89" s="36">
        <f>Z89/Z92</f>
        <v>0.37195121951219512</v>
      </c>
    </row>
    <row r="90" spans="1:27" x14ac:dyDescent="0.3">
      <c r="B90" s="65"/>
      <c r="D90" s="3" t="s">
        <v>17</v>
      </c>
      <c r="E90" s="52">
        <v>109</v>
      </c>
      <c r="F90" s="20">
        <f>E90/E92</f>
        <v>4.2561499414291291E-2</v>
      </c>
      <c r="G90" s="35"/>
      <c r="H90" s="43">
        <v>26</v>
      </c>
      <c r="I90" s="36">
        <f>H90/H92</f>
        <v>3.8235294117647062E-2</v>
      </c>
      <c r="J90" s="35"/>
      <c r="K90" s="43">
        <v>10</v>
      </c>
      <c r="L90" s="36">
        <f>K90/K92</f>
        <v>1.9417475728155338E-2</v>
      </c>
      <c r="M90" s="35"/>
      <c r="N90" s="43">
        <v>17</v>
      </c>
      <c r="O90" s="36">
        <f>N90/N92</f>
        <v>6.2271062271062272E-2</v>
      </c>
      <c r="Q90" s="43">
        <v>17</v>
      </c>
      <c r="R90" s="36">
        <f>Q90/Q92</f>
        <v>5.7627118644067797E-2</v>
      </c>
      <c r="T90" s="43">
        <v>3</v>
      </c>
      <c r="U90" s="36">
        <f>T90/T92</f>
        <v>3.2258064516129031E-2</v>
      </c>
      <c r="W90" s="43">
        <v>7</v>
      </c>
      <c r="X90" s="36">
        <f>W90/W92</f>
        <v>4.5454545454545456E-2</v>
      </c>
      <c r="Z90" s="43">
        <v>20</v>
      </c>
      <c r="AA90" s="36">
        <f>Z90/Z92</f>
        <v>4.065040650406504E-2</v>
      </c>
    </row>
    <row r="91" spans="1:27" x14ac:dyDescent="0.3">
      <c r="B91" s="65"/>
      <c r="D91" s="3" t="s">
        <v>18</v>
      </c>
      <c r="E91" s="52">
        <v>24</v>
      </c>
      <c r="F91" s="20">
        <f>E91/E92</f>
        <v>9.3713393205778987E-3</v>
      </c>
      <c r="G91" s="35"/>
      <c r="H91" s="43">
        <v>7</v>
      </c>
      <c r="I91" s="36">
        <f>H91/H92</f>
        <v>1.0294117647058823E-2</v>
      </c>
      <c r="J91" s="35"/>
      <c r="K91" s="43">
        <v>3</v>
      </c>
      <c r="L91" s="36">
        <f>K91/K92</f>
        <v>5.8252427184466021E-3</v>
      </c>
      <c r="M91" s="35"/>
      <c r="N91" s="43">
        <v>7</v>
      </c>
      <c r="O91" s="36">
        <f>N91/N92</f>
        <v>2.564102564102564E-2</v>
      </c>
      <c r="Q91" s="43">
        <v>4</v>
      </c>
      <c r="R91" s="36">
        <f>Q91/Q92</f>
        <v>1.3559322033898305E-2</v>
      </c>
      <c r="T91" s="43">
        <v>0</v>
      </c>
      <c r="U91" s="36">
        <f>T91/T92</f>
        <v>0</v>
      </c>
      <c r="W91" s="43">
        <v>0</v>
      </c>
      <c r="X91" s="36">
        <f>W91/W92</f>
        <v>0</v>
      </c>
      <c r="Z91" s="43">
        <v>3</v>
      </c>
      <c r="AA91" s="36">
        <f>Z91/Z92</f>
        <v>6.0975609756097563E-3</v>
      </c>
    </row>
    <row r="92" spans="1:27" x14ac:dyDescent="0.3">
      <c r="B92" s="65"/>
      <c r="D92" s="25" t="s">
        <v>19</v>
      </c>
      <c r="E92" s="28">
        <f>SUM(E88:E91)</f>
        <v>2561</v>
      </c>
      <c r="F92" s="27">
        <f>E92/E92</f>
        <v>1</v>
      </c>
      <c r="G92" s="40"/>
      <c r="H92" s="38">
        <f>SUM(H88:H91)</f>
        <v>680</v>
      </c>
      <c r="I92" s="39">
        <f>H92/H92</f>
        <v>1</v>
      </c>
      <c r="J92" s="40"/>
      <c r="K92" s="38">
        <f>SUM(K88:K91)</f>
        <v>515</v>
      </c>
      <c r="L92" s="39">
        <f>K92/K92</f>
        <v>1</v>
      </c>
      <c r="M92" s="40"/>
      <c r="N92" s="38">
        <f>SUM(N88:N91)</f>
        <v>273</v>
      </c>
      <c r="O92" s="39">
        <f>N92/N92</f>
        <v>1</v>
      </c>
      <c r="P92" s="40"/>
      <c r="Q92" s="38">
        <f>SUM(Q88:Q91)</f>
        <v>295</v>
      </c>
      <c r="R92" s="39">
        <f>Q92/Q92</f>
        <v>1</v>
      </c>
      <c r="S92" s="40"/>
      <c r="T92" s="38">
        <f>SUM(T88:T91)</f>
        <v>93</v>
      </c>
      <c r="U92" s="39">
        <f>T92/T92</f>
        <v>1</v>
      </c>
      <c r="V92" s="40"/>
      <c r="W92" s="38">
        <f>SUM(W88:W91)</f>
        <v>154</v>
      </c>
      <c r="X92" s="39">
        <f>W92/W92</f>
        <v>1</v>
      </c>
      <c r="Y92" s="40"/>
      <c r="Z92" s="38">
        <f>SUM(Z88:Z91)</f>
        <v>492</v>
      </c>
      <c r="AA92" s="39">
        <f>Z92/Z92</f>
        <v>1</v>
      </c>
    </row>
    <row r="93" spans="1:27" x14ac:dyDescent="0.3">
      <c r="E93" s="21"/>
      <c r="F93" s="20"/>
      <c r="G93" s="35"/>
      <c r="H93" s="42"/>
      <c r="I93" s="36"/>
      <c r="J93" s="35"/>
      <c r="K93" s="42"/>
      <c r="L93" s="36"/>
      <c r="M93" s="35"/>
      <c r="O93" s="36"/>
      <c r="R93" s="36"/>
      <c r="U93" s="36"/>
      <c r="X93" s="36"/>
      <c r="AA93" s="36"/>
    </row>
    <row r="94" spans="1:27" ht="43.2" x14ac:dyDescent="0.3">
      <c r="A94" s="14" t="s">
        <v>56</v>
      </c>
      <c r="B94" s="7" t="s">
        <v>57</v>
      </c>
      <c r="E94" s="21"/>
      <c r="F94" s="20"/>
      <c r="G94" s="35"/>
      <c r="H94" s="42"/>
      <c r="I94" s="36"/>
      <c r="J94" s="35"/>
      <c r="K94" s="42"/>
      <c r="L94" s="36"/>
      <c r="M94" s="35"/>
      <c r="O94" s="36"/>
      <c r="R94" s="36"/>
      <c r="U94" s="36"/>
      <c r="X94" s="36"/>
      <c r="AA94" s="36"/>
    </row>
    <row r="95" spans="1:27" x14ac:dyDescent="0.3">
      <c r="B95" s="7"/>
      <c r="E95" s="21"/>
      <c r="F95" s="20"/>
      <c r="G95" s="35"/>
      <c r="H95" s="42"/>
      <c r="I95" s="36"/>
      <c r="J95" s="35"/>
      <c r="K95" s="42"/>
      <c r="L95" s="36"/>
      <c r="M95" s="35"/>
      <c r="O95" s="36"/>
      <c r="R95" s="36"/>
      <c r="U95" s="36"/>
      <c r="X95" s="36"/>
      <c r="AA95" s="36"/>
    </row>
    <row r="96" spans="1:27" ht="14.4" customHeight="1" x14ac:dyDescent="0.3">
      <c r="A96" s="1" t="s">
        <v>58</v>
      </c>
      <c r="B96" s="66" t="s">
        <v>59</v>
      </c>
      <c r="D96" s="3" t="s">
        <v>15</v>
      </c>
      <c r="E96" s="52">
        <v>1540</v>
      </c>
      <c r="F96" s="20">
        <f>E96/E100</f>
        <v>0.60582218725413062</v>
      </c>
      <c r="G96" s="35"/>
      <c r="H96" s="43">
        <v>448</v>
      </c>
      <c r="I96" s="36">
        <f>H96/H100</f>
        <v>0.66567607726597322</v>
      </c>
      <c r="J96" s="35"/>
      <c r="K96" s="43">
        <v>273</v>
      </c>
      <c r="L96" s="36">
        <f>K96/K100</f>
        <v>0.53009708737864081</v>
      </c>
      <c r="M96" s="35"/>
      <c r="N96" s="43">
        <v>167</v>
      </c>
      <c r="O96" s="36">
        <f>N96/N100</f>
        <v>0.61172161172161177</v>
      </c>
      <c r="Q96" s="43">
        <v>120</v>
      </c>
      <c r="R96" s="36">
        <f>Q96/Q100</f>
        <v>0.41095890410958902</v>
      </c>
      <c r="T96" s="43">
        <v>63</v>
      </c>
      <c r="U96" s="36">
        <f>T96/T100</f>
        <v>0.67741935483870963</v>
      </c>
      <c r="W96" s="43">
        <v>105</v>
      </c>
      <c r="X96" s="36">
        <f>W96/W100</f>
        <v>0.68181818181818177</v>
      </c>
      <c r="Z96" s="43">
        <v>334</v>
      </c>
      <c r="AA96" s="36">
        <f>Z96/Z100</f>
        <v>0.67886178861788615</v>
      </c>
    </row>
    <row r="97" spans="1:27" ht="14.4" customHeight="1" x14ac:dyDescent="0.3">
      <c r="B97" s="65"/>
      <c r="D97" s="3" t="s">
        <v>16</v>
      </c>
      <c r="E97" s="52">
        <v>772</v>
      </c>
      <c r="F97" s="20">
        <f>E97/E100</f>
        <v>0.30369787568843432</v>
      </c>
      <c r="G97" s="35"/>
      <c r="H97" s="43">
        <v>175</v>
      </c>
      <c r="I97" s="36">
        <f>H97/H100</f>
        <v>0.26002971768202082</v>
      </c>
      <c r="J97" s="35"/>
      <c r="K97" s="43">
        <v>187</v>
      </c>
      <c r="L97" s="36">
        <f>K97/K100</f>
        <v>0.36310679611650487</v>
      </c>
      <c r="M97" s="35"/>
      <c r="N97" s="43">
        <v>85</v>
      </c>
      <c r="O97" s="36">
        <f>N97/N100</f>
        <v>0.31135531135531136</v>
      </c>
      <c r="Q97" s="43">
        <v>117</v>
      </c>
      <c r="R97" s="36">
        <f>Q97/Q100</f>
        <v>0.40068493150684931</v>
      </c>
      <c r="T97" s="43">
        <v>24</v>
      </c>
      <c r="U97" s="36">
        <f>T97/T100</f>
        <v>0.25806451612903225</v>
      </c>
      <c r="W97" s="43">
        <v>39</v>
      </c>
      <c r="X97" s="36">
        <f>W97/W100</f>
        <v>0.25324675324675322</v>
      </c>
      <c r="Z97" s="43">
        <v>126</v>
      </c>
      <c r="AA97" s="36">
        <f>Z97/Z100</f>
        <v>0.25609756097560976</v>
      </c>
    </row>
    <row r="98" spans="1:27" x14ac:dyDescent="0.3">
      <c r="B98" s="65"/>
      <c r="D98" s="3" t="s">
        <v>17</v>
      </c>
      <c r="E98" s="52">
        <v>166</v>
      </c>
      <c r="F98" s="20">
        <f>E98/E100</f>
        <v>6.530291109362707E-2</v>
      </c>
      <c r="G98" s="35"/>
      <c r="H98" s="43">
        <v>38</v>
      </c>
      <c r="I98" s="36">
        <f>H98/H100</f>
        <v>5.6463595839524518E-2</v>
      </c>
      <c r="J98" s="35"/>
      <c r="K98" s="43">
        <v>37</v>
      </c>
      <c r="L98" s="36">
        <f>K98/K100</f>
        <v>7.184466019417475E-2</v>
      </c>
      <c r="M98" s="35"/>
      <c r="N98" s="43">
        <v>15</v>
      </c>
      <c r="O98" s="36">
        <f>N98/N100</f>
        <v>5.4945054945054944E-2</v>
      </c>
      <c r="Q98" s="43">
        <v>38</v>
      </c>
      <c r="R98" s="36">
        <f>Q98/Q100</f>
        <v>0.13013698630136986</v>
      </c>
      <c r="T98" s="43">
        <v>5</v>
      </c>
      <c r="U98" s="36">
        <f>T98/T100</f>
        <v>5.3763440860215055E-2</v>
      </c>
      <c r="W98" s="43">
        <v>10</v>
      </c>
      <c r="X98" s="36">
        <f>W98/W100</f>
        <v>6.4935064935064929E-2</v>
      </c>
      <c r="Z98" s="43">
        <v>27</v>
      </c>
      <c r="AA98" s="36">
        <f>Z98/Z100</f>
        <v>5.4878048780487805E-2</v>
      </c>
    </row>
    <row r="99" spans="1:27" x14ac:dyDescent="0.3">
      <c r="B99" s="65"/>
      <c r="D99" s="3" t="s">
        <v>18</v>
      </c>
      <c r="E99" s="52">
        <v>64</v>
      </c>
      <c r="F99" s="20">
        <f>E99/E100</f>
        <v>2.5177025963808025E-2</v>
      </c>
      <c r="G99" s="35"/>
      <c r="H99" s="43">
        <v>12</v>
      </c>
      <c r="I99" s="36">
        <f>H99/H100</f>
        <v>1.7830609212481426E-2</v>
      </c>
      <c r="J99" s="35"/>
      <c r="K99" s="43">
        <v>18</v>
      </c>
      <c r="L99" s="36">
        <f>K99/K100</f>
        <v>3.4951456310679613E-2</v>
      </c>
      <c r="M99" s="35"/>
      <c r="N99" s="43">
        <v>6</v>
      </c>
      <c r="O99" s="36">
        <f>N99/N100</f>
        <v>2.197802197802198E-2</v>
      </c>
      <c r="Q99" s="43">
        <v>17</v>
      </c>
      <c r="R99" s="36">
        <f>Q99/Q100</f>
        <v>5.8219178082191778E-2</v>
      </c>
      <c r="T99" s="43">
        <v>1</v>
      </c>
      <c r="U99" s="36">
        <f>T99/T100</f>
        <v>1.0752688172043012E-2</v>
      </c>
      <c r="W99" s="43">
        <v>0</v>
      </c>
      <c r="X99" s="36">
        <f>W99/W100</f>
        <v>0</v>
      </c>
      <c r="Z99" s="43">
        <v>5</v>
      </c>
      <c r="AA99" s="36">
        <f>Z99/Z100</f>
        <v>1.016260162601626E-2</v>
      </c>
    </row>
    <row r="100" spans="1:27" x14ac:dyDescent="0.3">
      <c r="B100" s="65"/>
      <c r="D100" s="25" t="s">
        <v>19</v>
      </c>
      <c r="E100" s="28">
        <f>SUM(E96:E99)</f>
        <v>2542</v>
      </c>
      <c r="F100" s="27">
        <f>E100/E100</f>
        <v>1</v>
      </c>
      <c r="G100" s="40"/>
      <c r="H100" s="38">
        <f>SUM(H96:H99)</f>
        <v>673</v>
      </c>
      <c r="I100" s="39">
        <f>H100/H100</f>
        <v>1</v>
      </c>
      <c r="J100" s="40"/>
      <c r="K100" s="38">
        <f>SUM(K96:K99)</f>
        <v>515</v>
      </c>
      <c r="L100" s="39">
        <f>K100/K100</f>
        <v>1</v>
      </c>
      <c r="M100" s="40"/>
      <c r="N100" s="38">
        <f>SUM(N96:N99)</f>
        <v>273</v>
      </c>
      <c r="O100" s="39">
        <f>N100/N100</f>
        <v>1</v>
      </c>
      <c r="P100" s="40"/>
      <c r="Q100" s="38">
        <f>SUM(Q96:Q99)</f>
        <v>292</v>
      </c>
      <c r="R100" s="39">
        <f>Q100/Q100</f>
        <v>1</v>
      </c>
      <c r="S100" s="40"/>
      <c r="T100" s="38">
        <f>SUM(T96:T99)</f>
        <v>93</v>
      </c>
      <c r="U100" s="39">
        <f>T100/T100</f>
        <v>1</v>
      </c>
      <c r="V100" s="40"/>
      <c r="W100" s="38">
        <f>SUM(W96:W99)</f>
        <v>154</v>
      </c>
      <c r="X100" s="39">
        <f>W100/W100</f>
        <v>1</v>
      </c>
      <c r="Y100" s="40"/>
      <c r="Z100" s="38">
        <f>SUM(Z96:Z99)</f>
        <v>492</v>
      </c>
      <c r="AA100" s="39">
        <f>Z100/Z100</f>
        <v>1</v>
      </c>
    </row>
    <row r="101" spans="1:27" x14ac:dyDescent="0.3">
      <c r="B101" s="7"/>
      <c r="E101" s="19"/>
      <c r="F101" s="20"/>
      <c r="G101" s="35"/>
      <c r="H101" s="42"/>
      <c r="I101" s="36"/>
      <c r="J101" s="35"/>
      <c r="K101" s="42"/>
      <c r="L101" s="36"/>
      <c r="M101" s="35"/>
      <c r="O101" s="36"/>
      <c r="R101" s="36"/>
      <c r="U101" s="36"/>
      <c r="X101" s="36"/>
      <c r="AA101" s="36"/>
    </row>
    <row r="102" spans="1:27" ht="14.4" customHeight="1" x14ac:dyDescent="0.3">
      <c r="A102" s="1" t="s">
        <v>60</v>
      </c>
      <c r="B102" s="66" t="s">
        <v>61</v>
      </c>
      <c r="D102" s="3" t="s">
        <v>15</v>
      </c>
      <c r="E102" s="52">
        <v>1523</v>
      </c>
      <c r="F102" s="20">
        <v>0.59913453973249409</v>
      </c>
      <c r="G102" s="35"/>
      <c r="H102" s="43">
        <v>444</v>
      </c>
      <c r="I102" s="36">
        <f>H102/H106</f>
        <v>0.65973254086181277</v>
      </c>
      <c r="J102" s="35"/>
      <c r="K102" s="43">
        <v>251</v>
      </c>
      <c r="L102" s="36">
        <f>K102/K106</f>
        <v>0.48737864077669901</v>
      </c>
      <c r="M102" s="35"/>
      <c r="N102" s="43">
        <v>190</v>
      </c>
      <c r="O102" s="36">
        <f>N102/N106</f>
        <v>0.69597069597069594</v>
      </c>
      <c r="Q102" s="43">
        <v>121</v>
      </c>
      <c r="R102" s="36">
        <f>Q102/Q106</f>
        <v>0.41438356164383561</v>
      </c>
      <c r="T102" s="43">
        <v>64</v>
      </c>
      <c r="U102" s="36">
        <f>T102/T106</f>
        <v>0.68817204301075274</v>
      </c>
      <c r="W102" s="43">
        <v>94</v>
      </c>
      <c r="X102" s="36">
        <f>W102/W106</f>
        <v>0.61038961038961037</v>
      </c>
      <c r="Z102" s="43">
        <v>338</v>
      </c>
      <c r="AA102" s="36">
        <f>Z102/Z106</f>
        <v>0.68699186991869921</v>
      </c>
    </row>
    <row r="103" spans="1:27" ht="14.4" customHeight="1" x14ac:dyDescent="0.3">
      <c r="B103" s="65"/>
      <c r="D103" s="3" t="s">
        <v>16</v>
      </c>
      <c r="E103" s="52">
        <v>711</v>
      </c>
      <c r="F103" s="20">
        <v>0.2797010228166798</v>
      </c>
      <c r="G103" s="35"/>
      <c r="H103" s="43">
        <v>168</v>
      </c>
      <c r="I103" s="36">
        <f>H103/H106</f>
        <v>0.24962852897473997</v>
      </c>
      <c r="J103" s="35"/>
      <c r="K103" s="43">
        <v>176</v>
      </c>
      <c r="L103" s="36">
        <f>K103/K106</f>
        <v>0.34174757281553397</v>
      </c>
      <c r="M103" s="35"/>
      <c r="N103" s="43">
        <v>59</v>
      </c>
      <c r="O103" s="36">
        <f>N103/N106</f>
        <v>0.21611721611721613</v>
      </c>
      <c r="Q103" s="43">
        <v>99</v>
      </c>
      <c r="R103" s="36">
        <f>Q103/Q106</f>
        <v>0.33904109589041098</v>
      </c>
      <c r="T103" s="43">
        <v>22</v>
      </c>
      <c r="U103" s="36">
        <f>T103/T106</f>
        <v>0.23655913978494625</v>
      </c>
      <c r="W103" s="43">
        <v>41</v>
      </c>
      <c r="X103" s="36">
        <f>W103/W106</f>
        <v>0.26623376623376621</v>
      </c>
      <c r="Z103" s="43">
        <v>120</v>
      </c>
      <c r="AA103" s="36">
        <f>Z103/Z106</f>
        <v>0.24390243902439024</v>
      </c>
    </row>
    <row r="104" spans="1:27" x14ac:dyDescent="0.3">
      <c r="B104" s="65"/>
      <c r="D104" s="3" t="s">
        <v>17</v>
      </c>
      <c r="E104" s="52">
        <v>221</v>
      </c>
      <c r="F104" s="20">
        <v>8.6939417781274592E-2</v>
      </c>
      <c r="G104" s="35"/>
      <c r="H104" s="43">
        <v>42</v>
      </c>
      <c r="I104" s="36">
        <f>H104/H106</f>
        <v>6.2407132243684993E-2</v>
      </c>
      <c r="J104" s="35"/>
      <c r="K104" s="43">
        <v>61</v>
      </c>
      <c r="L104" s="36">
        <f>K104/K106</f>
        <v>0.11844660194174757</v>
      </c>
      <c r="M104" s="35"/>
      <c r="N104" s="43">
        <v>13</v>
      </c>
      <c r="O104" s="36">
        <f>N104/N106</f>
        <v>4.7619047619047616E-2</v>
      </c>
      <c r="Q104" s="43">
        <v>53</v>
      </c>
      <c r="R104" s="36">
        <f>Q104/Q106</f>
        <v>0.1815068493150685</v>
      </c>
      <c r="T104" s="43">
        <v>7</v>
      </c>
      <c r="U104" s="36">
        <f>T104/T106</f>
        <v>7.5268817204301078E-2</v>
      </c>
      <c r="W104" s="43">
        <v>14</v>
      </c>
      <c r="X104" s="36">
        <f>W104/W106</f>
        <v>9.0909090909090912E-2</v>
      </c>
      <c r="Z104" s="43">
        <v>27</v>
      </c>
      <c r="AA104" s="36">
        <f>Z104/Z106</f>
        <v>5.4878048780487805E-2</v>
      </c>
    </row>
    <row r="105" spans="1:27" x14ac:dyDescent="0.3">
      <c r="B105" s="65"/>
      <c r="D105" s="3" t="s">
        <v>18</v>
      </c>
      <c r="E105" s="52">
        <v>87</v>
      </c>
      <c r="F105" s="20">
        <v>3.4225019669551535E-2</v>
      </c>
      <c r="G105" s="35"/>
      <c r="H105" s="43">
        <v>19</v>
      </c>
      <c r="I105" s="36">
        <f>H105/H106</f>
        <v>2.8231797919762259E-2</v>
      </c>
      <c r="J105" s="35"/>
      <c r="K105" s="43">
        <v>27</v>
      </c>
      <c r="L105" s="36">
        <f>K105/K106</f>
        <v>5.2427184466019419E-2</v>
      </c>
      <c r="M105" s="35"/>
      <c r="N105" s="43">
        <v>11</v>
      </c>
      <c r="O105" s="36">
        <f>N105/N106</f>
        <v>4.0293040293040296E-2</v>
      </c>
      <c r="Q105" s="43">
        <v>19</v>
      </c>
      <c r="R105" s="36">
        <f>Q105/Q106</f>
        <v>6.5068493150684928E-2</v>
      </c>
      <c r="T105" s="43">
        <v>0</v>
      </c>
      <c r="U105" s="36">
        <f>T105/T106</f>
        <v>0</v>
      </c>
      <c r="W105" s="43">
        <v>5</v>
      </c>
      <c r="X105" s="36">
        <f>W105/W106</f>
        <v>3.2467532467532464E-2</v>
      </c>
      <c r="Z105" s="43">
        <v>7</v>
      </c>
      <c r="AA105" s="36">
        <f>Z105/Z106</f>
        <v>1.4227642276422764E-2</v>
      </c>
    </row>
    <row r="106" spans="1:27" x14ac:dyDescent="0.3">
      <c r="B106" s="65"/>
      <c r="D106" s="25" t="s">
        <v>19</v>
      </c>
      <c r="E106" s="28">
        <v>2542</v>
      </c>
      <c r="F106" s="27">
        <v>0.98</v>
      </c>
      <c r="G106" s="40"/>
      <c r="H106" s="38">
        <f>SUM(H102:H105)</f>
        <v>673</v>
      </c>
      <c r="I106" s="39">
        <f>H106/H106</f>
        <v>1</v>
      </c>
      <c r="J106" s="40"/>
      <c r="K106" s="38">
        <f>SUM(K102:K105)</f>
        <v>515</v>
      </c>
      <c r="L106" s="39">
        <f>K106/K106</f>
        <v>1</v>
      </c>
      <c r="M106" s="40"/>
      <c r="N106" s="38">
        <f>SUM(N102:N105)</f>
        <v>273</v>
      </c>
      <c r="O106" s="39">
        <f>N106/N106</f>
        <v>1</v>
      </c>
      <c r="P106" s="40"/>
      <c r="Q106" s="38">
        <f>SUM(Q102:Q105)</f>
        <v>292</v>
      </c>
      <c r="R106" s="39">
        <f>Q106/Q106</f>
        <v>1</v>
      </c>
      <c r="S106" s="40"/>
      <c r="T106" s="38">
        <f>SUM(T102:T105)</f>
        <v>93</v>
      </c>
      <c r="U106" s="39">
        <f>T106/T106</f>
        <v>1</v>
      </c>
      <c r="V106" s="40"/>
      <c r="W106" s="38">
        <f>SUM(W102:W105)</f>
        <v>154</v>
      </c>
      <c r="X106" s="39">
        <f>W106/W106</f>
        <v>1</v>
      </c>
      <c r="Y106" s="40"/>
      <c r="Z106" s="38">
        <f>SUM(Z102:Z105)</f>
        <v>492</v>
      </c>
      <c r="AA106" s="39">
        <f>Z106/Z106</f>
        <v>1</v>
      </c>
    </row>
    <row r="107" spans="1:27" x14ac:dyDescent="0.3">
      <c r="B107" s="7"/>
      <c r="E107" s="19"/>
      <c r="F107" s="20"/>
      <c r="G107" s="35"/>
      <c r="H107" s="42"/>
      <c r="I107" s="36"/>
      <c r="J107" s="35"/>
      <c r="K107" s="42"/>
      <c r="L107" s="36"/>
      <c r="M107" s="35"/>
      <c r="O107" s="36"/>
      <c r="R107" s="36"/>
      <c r="U107" s="36"/>
      <c r="X107" s="36"/>
      <c r="AA107" s="36"/>
    </row>
    <row r="108" spans="1:27" ht="14.4" customHeight="1" x14ac:dyDescent="0.3">
      <c r="A108" s="1" t="s">
        <v>62</v>
      </c>
      <c r="B108" s="66" t="s">
        <v>63</v>
      </c>
      <c r="D108" s="3" t="s">
        <v>15</v>
      </c>
      <c r="E108" s="52">
        <v>1668</v>
      </c>
      <c r="F108" s="20">
        <v>0.65617623918174661</v>
      </c>
      <c r="G108" s="35"/>
      <c r="H108" s="43">
        <v>488</v>
      </c>
      <c r="I108" s="36">
        <f>H108/H112</f>
        <v>0.72511144130757799</v>
      </c>
      <c r="J108" s="35"/>
      <c r="K108" s="43">
        <v>288</v>
      </c>
      <c r="L108" s="36">
        <f>K108/K112</f>
        <v>0.5592233009708738</v>
      </c>
      <c r="M108" s="35"/>
      <c r="N108" s="43">
        <v>194</v>
      </c>
      <c r="O108" s="36">
        <f>N108/N112</f>
        <v>0.71062271062271065</v>
      </c>
      <c r="Q108" s="43">
        <v>130</v>
      </c>
      <c r="R108" s="36">
        <f>Q108/Q112</f>
        <v>0.4452054794520548</v>
      </c>
      <c r="T108" s="43">
        <v>68</v>
      </c>
      <c r="U108" s="36">
        <f>T108/T112</f>
        <v>0.73118279569892475</v>
      </c>
      <c r="W108" s="43">
        <v>116</v>
      </c>
      <c r="X108" s="36">
        <f>W108/W112</f>
        <v>0.75324675324675328</v>
      </c>
      <c r="Z108" s="43">
        <v>356</v>
      </c>
      <c r="AA108" s="36">
        <f>Z108/Z112</f>
        <v>0.72357723577235777</v>
      </c>
    </row>
    <row r="109" spans="1:27" ht="14.4" customHeight="1" x14ac:dyDescent="0.3">
      <c r="B109" s="65"/>
      <c r="D109" s="3" t="s">
        <v>16</v>
      </c>
      <c r="E109" s="52">
        <v>621</v>
      </c>
      <c r="F109" s="20">
        <v>0.24429583005507474</v>
      </c>
      <c r="G109" s="35"/>
      <c r="H109" s="43">
        <v>138</v>
      </c>
      <c r="I109" s="36">
        <f>H109/H112</f>
        <v>0.2050520059435364</v>
      </c>
      <c r="J109" s="35"/>
      <c r="K109" s="43">
        <v>161</v>
      </c>
      <c r="L109" s="36">
        <f>K109/K112</f>
        <v>0.31262135922330098</v>
      </c>
      <c r="M109" s="35"/>
      <c r="N109" s="43">
        <v>56</v>
      </c>
      <c r="O109" s="36">
        <f>N109/N112</f>
        <v>0.20512820512820512</v>
      </c>
      <c r="Q109" s="43">
        <v>92</v>
      </c>
      <c r="R109" s="36">
        <f>Q109/Q112</f>
        <v>0.31506849315068491</v>
      </c>
      <c r="T109" s="43">
        <v>20</v>
      </c>
      <c r="U109" s="36">
        <f>T109/T112</f>
        <v>0.21505376344086022</v>
      </c>
      <c r="W109" s="43">
        <v>32</v>
      </c>
      <c r="X109" s="36">
        <f>W109/W112</f>
        <v>0.20779220779220781</v>
      </c>
      <c r="Z109" s="43">
        <v>105</v>
      </c>
      <c r="AA109" s="36">
        <f>Z109/Z112</f>
        <v>0.21341463414634146</v>
      </c>
    </row>
    <row r="110" spans="1:27" x14ac:dyDescent="0.3">
      <c r="B110" s="65"/>
      <c r="D110" s="3" t="s">
        <v>17</v>
      </c>
      <c r="E110" s="52">
        <v>180</v>
      </c>
      <c r="F110" s="20">
        <v>7.0810385523210076E-2</v>
      </c>
      <c r="G110" s="35"/>
      <c r="H110" s="43">
        <v>32</v>
      </c>
      <c r="I110" s="36">
        <f>H110/H112</f>
        <v>4.7548291233283801E-2</v>
      </c>
      <c r="J110" s="35"/>
      <c r="K110" s="43">
        <v>48</v>
      </c>
      <c r="L110" s="36">
        <f>K110/K112</f>
        <v>9.3203883495145634E-2</v>
      </c>
      <c r="M110" s="35"/>
      <c r="N110" s="43">
        <v>15</v>
      </c>
      <c r="O110" s="36">
        <f>N110/N112</f>
        <v>5.4945054945054944E-2</v>
      </c>
      <c r="Q110" s="43">
        <v>49</v>
      </c>
      <c r="R110" s="36">
        <f>Q110/Q112</f>
        <v>0.1678082191780822</v>
      </c>
      <c r="T110" s="43">
        <v>4</v>
      </c>
      <c r="U110" s="36">
        <f>T110/T112</f>
        <v>4.3010752688172046E-2</v>
      </c>
      <c r="W110" s="43">
        <v>4</v>
      </c>
      <c r="X110" s="36">
        <f>W110/W112</f>
        <v>2.5974025974025976E-2</v>
      </c>
      <c r="Z110" s="43">
        <v>24</v>
      </c>
      <c r="AA110" s="36">
        <f>Z110/Z112</f>
        <v>4.878048780487805E-2</v>
      </c>
    </row>
    <row r="111" spans="1:27" x14ac:dyDescent="0.3">
      <c r="B111" s="65"/>
      <c r="D111" s="3" t="s">
        <v>18</v>
      </c>
      <c r="E111" s="52">
        <v>73</v>
      </c>
      <c r="F111" s="20">
        <v>2.8717545239968528E-2</v>
      </c>
      <c r="G111" s="35"/>
      <c r="H111" s="43">
        <v>15</v>
      </c>
      <c r="I111" s="36">
        <f>H111/H112</f>
        <v>2.2288261515601784E-2</v>
      </c>
      <c r="J111" s="35"/>
      <c r="K111" s="43">
        <v>18</v>
      </c>
      <c r="L111" s="36">
        <f>K111/K112</f>
        <v>3.4951456310679613E-2</v>
      </c>
      <c r="M111" s="35"/>
      <c r="N111" s="43">
        <v>8</v>
      </c>
      <c r="O111" s="36">
        <f>N111/N112</f>
        <v>2.9304029304029304E-2</v>
      </c>
      <c r="Q111" s="43">
        <v>21</v>
      </c>
      <c r="R111" s="36">
        <f>Q111/Q112</f>
        <v>7.1917808219178078E-2</v>
      </c>
      <c r="T111" s="43">
        <v>1</v>
      </c>
      <c r="U111" s="36">
        <f>T111/T112</f>
        <v>1.0752688172043012E-2</v>
      </c>
      <c r="W111" s="43">
        <v>2</v>
      </c>
      <c r="X111" s="36">
        <f>W111/W112</f>
        <v>1.2987012987012988E-2</v>
      </c>
      <c r="Z111" s="43">
        <v>7</v>
      </c>
      <c r="AA111" s="36">
        <f>Z111/Z112</f>
        <v>1.4227642276422764E-2</v>
      </c>
    </row>
    <row r="112" spans="1:27" x14ac:dyDescent="0.3">
      <c r="B112" s="65"/>
      <c r="D112" s="25" t="s">
        <v>19</v>
      </c>
      <c r="E112" s="28">
        <v>2542</v>
      </c>
      <c r="F112" s="27">
        <v>0.98</v>
      </c>
      <c r="G112" s="40"/>
      <c r="H112" s="38">
        <f>SUM(H108:H111)</f>
        <v>673</v>
      </c>
      <c r="I112" s="39">
        <f>H112/H112</f>
        <v>1</v>
      </c>
      <c r="J112" s="40"/>
      <c r="K112" s="38">
        <f>SUM(K108:K111)</f>
        <v>515</v>
      </c>
      <c r="L112" s="39">
        <f>K112/K112</f>
        <v>1</v>
      </c>
      <c r="M112" s="40"/>
      <c r="N112" s="38">
        <f>SUM(N108:N111)</f>
        <v>273</v>
      </c>
      <c r="O112" s="39">
        <f>N112/N112</f>
        <v>1</v>
      </c>
      <c r="P112" s="40"/>
      <c r="Q112" s="38">
        <f>SUM(Q108:Q111)</f>
        <v>292</v>
      </c>
      <c r="R112" s="39">
        <f>Q112/Q112</f>
        <v>1</v>
      </c>
      <c r="S112" s="40"/>
      <c r="T112" s="38">
        <f>SUM(T108:T111)</f>
        <v>93</v>
      </c>
      <c r="U112" s="39">
        <f>T112/T112</f>
        <v>1</v>
      </c>
      <c r="V112" s="40"/>
      <c r="W112" s="38">
        <f>SUM(W108:W111)</f>
        <v>154</v>
      </c>
      <c r="X112" s="39">
        <f>W112/W112</f>
        <v>1</v>
      </c>
      <c r="Y112" s="40"/>
      <c r="Z112" s="38">
        <f>SUM(Z108:Z111)</f>
        <v>492</v>
      </c>
      <c r="AA112" s="39">
        <f>Z112/Z112</f>
        <v>1</v>
      </c>
    </row>
    <row r="113" spans="1:27" x14ac:dyDescent="0.3">
      <c r="B113" s="7"/>
      <c r="E113" s="19"/>
      <c r="F113" s="20"/>
      <c r="G113" s="35"/>
      <c r="H113" s="42"/>
      <c r="I113" s="36"/>
      <c r="J113" s="35"/>
      <c r="K113" s="42"/>
      <c r="L113" s="36"/>
      <c r="M113" s="35"/>
      <c r="O113" s="36"/>
      <c r="R113" s="36"/>
      <c r="U113" s="36"/>
      <c r="X113" s="36"/>
      <c r="AA113" s="36"/>
    </row>
    <row r="114" spans="1:27" ht="14.4" customHeight="1" x14ac:dyDescent="0.3">
      <c r="A114" s="1" t="s">
        <v>64</v>
      </c>
      <c r="B114" s="66" t="s">
        <v>65</v>
      </c>
      <c r="D114" s="3" t="s">
        <v>15</v>
      </c>
      <c r="E114" s="52">
        <v>1530</v>
      </c>
      <c r="F114" s="20">
        <f>E114/E118</f>
        <v>0.60188827694728564</v>
      </c>
      <c r="G114" s="35"/>
      <c r="H114" s="43">
        <v>436</v>
      </c>
      <c r="I114" s="36">
        <f>H114/H118</f>
        <v>0.64784546805349186</v>
      </c>
      <c r="J114" s="35"/>
      <c r="K114" s="43">
        <v>277</v>
      </c>
      <c r="L114" s="36">
        <f>K114/K118</f>
        <v>0.53786407766990296</v>
      </c>
      <c r="M114" s="35"/>
      <c r="N114" s="43">
        <v>181</v>
      </c>
      <c r="O114" s="36">
        <f>N114/N118</f>
        <v>0.66300366300366298</v>
      </c>
      <c r="Q114" s="43">
        <v>123</v>
      </c>
      <c r="R114" s="36">
        <f>Q114/Q118</f>
        <v>0.42123287671232879</v>
      </c>
      <c r="T114" s="43">
        <v>67</v>
      </c>
      <c r="U114" s="36">
        <f>T114/T118</f>
        <v>0.72043010752688175</v>
      </c>
      <c r="W114" s="43">
        <v>94</v>
      </c>
      <c r="X114" s="36">
        <f>W114/W118</f>
        <v>0.61038961038961037</v>
      </c>
      <c r="Z114" s="43">
        <v>326</v>
      </c>
      <c r="AA114" s="36">
        <f>Z114/Z118</f>
        <v>0.66260162601626016</v>
      </c>
    </row>
    <row r="115" spans="1:27" ht="14.4" customHeight="1" x14ac:dyDescent="0.3">
      <c r="B115" s="65"/>
      <c r="D115" s="3" t="s">
        <v>16</v>
      </c>
      <c r="E115" s="52">
        <v>723</v>
      </c>
      <c r="F115" s="20">
        <f>E115/E118</f>
        <v>0.28442171518489379</v>
      </c>
      <c r="G115" s="35"/>
      <c r="H115" s="43">
        <v>168</v>
      </c>
      <c r="I115" s="36">
        <f>H115/H118</f>
        <v>0.24962852897473997</v>
      </c>
      <c r="J115" s="35"/>
      <c r="K115" s="43">
        <v>176</v>
      </c>
      <c r="L115" s="36">
        <f>K115/K118</f>
        <v>0.34174757281553397</v>
      </c>
      <c r="M115" s="35"/>
      <c r="N115" s="43">
        <v>60</v>
      </c>
      <c r="O115" s="36">
        <f>N115/N118</f>
        <v>0.21978021978021978</v>
      </c>
      <c r="Q115" s="43">
        <v>116</v>
      </c>
      <c r="R115" s="36">
        <f>Q115/Q118</f>
        <v>0.39726027397260272</v>
      </c>
      <c r="T115" s="43">
        <v>22</v>
      </c>
      <c r="U115" s="36">
        <f>T115/T118</f>
        <v>0.23655913978494625</v>
      </c>
      <c r="W115" s="43">
        <v>48</v>
      </c>
      <c r="X115" s="36">
        <f>W115/W118</f>
        <v>0.31168831168831168</v>
      </c>
      <c r="Z115" s="43">
        <v>119</v>
      </c>
      <c r="AA115" s="36">
        <f>Z115/Z118</f>
        <v>0.241869918699187</v>
      </c>
    </row>
    <row r="116" spans="1:27" x14ac:dyDescent="0.3">
      <c r="B116" s="65"/>
      <c r="D116" s="3" t="s">
        <v>17</v>
      </c>
      <c r="E116" s="52">
        <v>211</v>
      </c>
      <c r="F116" s="20">
        <f>E116/E118</f>
        <v>8.3005507474429585E-2</v>
      </c>
      <c r="G116" s="35"/>
      <c r="H116" s="43">
        <v>49</v>
      </c>
      <c r="I116" s="36">
        <f>H116/H118</f>
        <v>7.280832095096583E-2</v>
      </c>
      <c r="J116" s="35"/>
      <c r="K116" s="43">
        <v>44</v>
      </c>
      <c r="L116" s="36">
        <f>K116/K118</f>
        <v>8.5436893203883493E-2</v>
      </c>
      <c r="M116" s="35"/>
      <c r="N116" s="43">
        <v>24</v>
      </c>
      <c r="O116" s="36">
        <f>N116/N118</f>
        <v>8.7912087912087919E-2</v>
      </c>
      <c r="Q116" s="43">
        <v>37</v>
      </c>
      <c r="R116" s="36">
        <f>Q116/Q118</f>
        <v>0.12671232876712329</v>
      </c>
      <c r="T116" s="43">
        <v>4</v>
      </c>
      <c r="U116" s="36">
        <f>T116/T118</f>
        <v>4.3010752688172046E-2</v>
      </c>
      <c r="W116" s="43">
        <v>9</v>
      </c>
      <c r="X116" s="36">
        <f>W116/W118</f>
        <v>5.844155844155844E-2</v>
      </c>
      <c r="Z116" s="43">
        <v>37</v>
      </c>
      <c r="AA116" s="36">
        <f>Z116/Z118</f>
        <v>7.5203252032520332E-2</v>
      </c>
    </row>
    <row r="117" spans="1:27" x14ac:dyDescent="0.3">
      <c r="B117" s="65"/>
      <c r="D117" s="3" t="s">
        <v>18</v>
      </c>
      <c r="E117" s="52">
        <v>78</v>
      </c>
      <c r="F117" s="20">
        <f>E117/E118</f>
        <v>3.0684500393391032E-2</v>
      </c>
      <c r="G117" s="35"/>
      <c r="H117" s="43">
        <v>20</v>
      </c>
      <c r="I117" s="36">
        <f>H117/H118</f>
        <v>2.9717682020802376E-2</v>
      </c>
      <c r="J117" s="35"/>
      <c r="K117" s="43">
        <v>18</v>
      </c>
      <c r="L117" s="36">
        <f>K117/K118</f>
        <v>3.4951456310679613E-2</v>
      </c>
      <c r="M117" s="35"/>
      <c r="N117" s="43">
        <v>8</v>
      </c>
      <c r="O117" s="36">
        <f>N117/N118</f>
        <v>2.9304029304029304E-2</v>
      </c>
      <c r="Q117" s="43">
        <v>16</v>
      </c>
      <c r="R117" s="36">
        <f>Q117/Q118</f>
        <v>5.4794520547945202E-2</v>
      </c>
      <c r="T117" s="43">
        <v>0</v>
      </c>
      <c r="U117" s="36">
        <f>T117/T118</f>
        <v>0</v>
      </c>
      <c r="W117" s="43">
        <v>3</v>
      </c>
      <c r="X117" s="36">
        <f>W117/W118</f>
        <v>1.948051948051948E-2</v>
      </c>
      <c r="Z117" s="43">
        <v>10</v>
      </c>
      <c r="AA117" s="36">
        <f>Z117/Z118</f>
        <v>2.032520325203252E-2</v>
      </c>
    </row>
    <row r="118" spans="1:27" x14ac:dyDescent="0.3">
      <c r="B118" s="65"/>
      <c r="D118" s="25" t="s">
        <v>19</v>
      </c>
      <c r="E118" s="28">
        <f>SUM(E114:E117)</f>
        <v>2542</v>
      </c>
      <c r="F118" s="27">
        <f>E118/E118</f>
        <v>1</v>
      </c>
      <c r="G118" s="40"/>
      <c r="H118" s="38">
        <f>SUM(H114:H117)</f>
        <v>673</v>
      </c>
      <c r="I118" s="39">
        <f>H118/H118</f>
        <v>1</v>
      </c>
      <c r="J118" s="40"/>
      <c r="K118" s="38">
        <f>SUM(K114:K117)</f>
        <v>515</v>
      </c>
      <c r="L118" s="39">
        <f>K118/K118</f>
        <v>1</v>
      </c>
      <c r="M118" s="40"/>
      <c r="N118" s="38">
        <f>SUM(N114:N117)</f>
        <v>273</v>
      </c>
      <c r="O118" s="39">
        <f>N118/N118</f>
        <v>1</v>
      </c>
      <c r="P118" s="40"/>
      <c r="Q118" s="38">
        <f>SUM(Q114:Q117)</f>
        <v>292</v>
      </c>
      <c r="R118" s="39">
        <f>Q118/Q118</f>
        <v>1</v>
      </c>
      <c r="S118" s="40"/>
      <c r="T118" s="38">
        <f>SUM(T114:T117)</f>
        <v>93</v>
      </c>
      <c r="U118" s="39">
        <f>T118/T118</f>
        <v>1</v>
      </c>
      <c r="V118" s="40"/>
      <c r="W118" s="38">
        <f>SUM(W114:W117)</f>
        <v>154</v>
      </c>
      <c r="X118" s="39">
        <f>W118/W118</f>
        <v>1</v>
      </c>
      <c r="Y118" s="40"/>
      <c r="Z118" s="38">
        <f>SUM(Z114:Z117)</f>
        <v>492</v>
      </c>
      <c r="AA118" s="39">
        <f>Z118/Z118</f>
        <v>1</v>
      </c>
    </row>
    <row r="119" spans="1:27" x14ac:dyDescent="0.3">
      <c r="B119" s="7"/>
      <c r="E119" s="19"/>
      <c r="F119" s="20"/>
      <c r="G119" s="35"/>
      <c r="H119" s="42"/>
      <c r="I119" s="36"/>
      <c r="J119" s="35"/>
      <c r="K119" s="42"/>
      <c r="L119" s="36"/>
      <c r="M119" s="35"/>
      <c r="O119" s="36"/>
      <c r="R119" s="36"/>
      <c r="U119" s="36"/>
      <c r="X119" s="36"/>
      <c r="AA119" s="36"/>
    </row>
    <row r="120" spans="1:27" ht="14.4" customHeight="1" x14ac:dyDescent="0.3">
      <c r="A120" s="1" t="s">
        <v>66</v>
      </c>
      <c r="B120" s="66" t="s">
        <v>67</v>
      </c>
      <c r="D120" s="3" t="s">
        <v>15</v>
      </c>
      <c r="E120" s="52">
        <v>1595</v>
      </c>
      <c r="F120" s="20">
        <f>E120/E124</f>
        <v>0.62745869394177811</v>
      </c>
      <c r="G120" s="35"/>
      <c r="H120" s="43">
        <v>452</v>
      </c>
      <c r="I120" s="36">
        <f>H120/H124</f>
        <v>0.67161961367013367</v>
      </c>
      <c r="J120" s="35"/>
      <c r="K120" s="43">
        <v>294</v>
      </c>
      <c r="L120" s="36">
        <f>K120/K124</f>
        <v>0.57087378640776698</v>
      </c>
      <c r="M120" s="35"/>
      <c r="N120" s="43">
        <v>184</v>
      </c>
      <c r="O120" s="36">
        <f>N120/N124</f>
        <v>0.67399267399267404</v>
      </c>
      <c r="Q120" s="43">
        <v>136</v>
      </c>
      <c r="R120" s="36">
        <f>Q120/Q124</f>
        <v>0.46575342465753422</v>
      </c>
      <c r="T120" s="43">
        <v>72</v>
      </c>
      <c r="U120" s="36">
        <f>T120/T124</f>
        <v>0.77419354838709675</v>
      </c>
      <c r="W120" s="43">
        <v>103</v>
      </c>
      <c r="X120" s="36">
        <f>W120/W124</f>
        <v>0.66883116883116878</v>
      </c>
      <c r="Z120" s="43">
        <v>332</v>
      </c>
      <c r="AA120" s="36">
        <f>Z120/Z124</f>
        <v>0.67479674796747968</v>
      </c>
    </row>
    <row r="121" spans="1:27" ht="14.4" customHeight="1" x14ac:dyDescent="0.3">
      <c r="B121" s="65"/>
      <c r="D121" s="3" t="s">
        <v>16</v>
      </c>
      <c r="E121" s="52">
        <v>671</v>
      </c>
      <c r="F121" s="20">
        <f>E121/E124</f>
        <v>0.26396538158929977</v>
      </c>
      <c r="G121" s="35"/>
      <c r="H121" s="43">
        <v>151</v>
      </c>
      <c r="I121" s="36">
        <f>H121/H124</f>
        <v>0.22436849925705796</v>
      </c>
      <c r="J121" s="35"/>
      <c r="K121" s="43">
        <v>152</v>
      </c>
      <c r="L121" s="36">
        <f>K121/K124</f>
        <v>0.29514563106796116</v>
      </c>
      <c r="M121" s="35"/>
      <c r="N121" s="43">
        <v>55</v>
      </c>
      <c r="O121" s="36">
        <f>N121/N124</f>
        <v>0.20146520146520147</v>
      </c>
      <c r="Q121" s="43">
        <v>116</v>
      </c>
      <c r="R121" s="36">
        <f>Q121/Q124</f>
        <v>0.39726027397260272</v>
      </c>
      <c r="T121" s="43">
        <v>16</v>
      </c>
      <c r="U121" s="36">
        <f>T121/T124</f>
        <v>0.17204301075268819</v>
      </c>
      <c r="W121" s="43">
        <v>37</v>
      </c>
      <c r="X121" s="36">
        <f>W121/W124</f>
        <v>0.24025974025974026</v>
      </c>
      <c r="Z121" s="43">
        <v>118</v>
      </c>
      <c r="AA121" s="36">
        <f>Z121/Z124</f>
        <v>0.23983739837398374</v>
      </c>
    </row>
    <row r="122" spans="1:27" x14ac:dyDescent="0.3">
      <c r="B122" s="65"/>
      <c r="D122" s="3" t="s">
        <v>17</v>
      </c>
      <c r="E122" s="52">
        <v>195</v>
      </c>
      <c r="F122" s="20">
        <f>E122/E124</f>
        <v>7.6711250983477572E-2</v>
      </c>
      <c r="G122" s="35"/>
      <c r="H122" s="43">
        <v>45</v>
      </c>
      <c r="I122" s="36">
        <f>H122/H124</f>
        <v>6.6864784546805348E-2</v>
      </c>
      <c r="J122" s="35"/>
      <c r="K122" s="43">
        <v>50</v>
      </c>
      <c r="L122" s="36">
        <f>K122/K124</f>
        <v>9.7087378640776698E-2</v>
      </c>
      <c r="M122" s="35"/>
      <c r="N122" s="43">
        <v>26</v>
      </c>
      <c r="O122" s="36">
        <f>N122/N124</f>
        <v>9.5238095238095233E-2</v>
      </c>
      <c r="Q122" s="43">
        <v>31</v>
      </c>
      <c r="R122" s="36">
        <f>Q122/Q124</f>
        <v>0.10616438356164383</v>
      </c>
      <c r="T122" s="43">
        <v>5</v>
      </c>
      <c r="U122" s="36">
        <f>T122/T124</f>
        <v>5.3763440860215055E-2</v>
      </c>
      <c r="W122" s="43">
        <v>13</v>
      </c>
      <c r="X122" s="36">
        <f>W122/W124</f>
        <v>8.4415584415584416E-2</v>
      </c>
      <c r="Z122" s="43">
        <v>30</v>
      </c>
      <c r="AA122" s="36">
        <f>Z122/Z124</f>
        <v>6.097560975609756E-2</v>
      </c>
    </row>
    <row r="123" spans="1:27" x14ac:dyDescent="0.3">
      <c r="B123" s="65"/>
      <c r="D123" s="3" t="s">
        <v>18</v>
      </c>
      <c r="E123" s="52">
        <v>81</v>
      </c>
      <c r="F123" s="20">
        <f>E123/E124</f>
        <v>3.1864673485444535E-2</v>
      </c>
      <c r="G123" s="35"/>
      <c r="H123" s="43">
        <v>25</v>
      </c>
      <c r="I123" s="36">
        <f>H123/H124</f>
        <v>3.7147102526002972E-2</v>
      </c>
      <c r="J123" s="35"/>
      <c r="K123" s="43">
        <v>19</v>
      </c>
      <c r="L123" s="36">
        <f>K123/K124</f>
        <v>3.6893203883495145E-2</v>
      </c>
      <c r="M123" s="35"/>
      <c r="N123" s="43">
        <v>8</v>
      </c>
      <c r="O123" s="36">
        <f>N123/N124</f>
        <v>2.9304029304029304E-2</v>
      </c>
      <c r="Q123" s="43">
        <v>9</v>
      </c>
      <c r="R123" s="36">
        <f>Q123/Q124</f>
        <v>3.0821917808219176E-2</v>
      </c>
      <c r="T123" s="43">
        <v>0</v>
      </c>
      <c r="U123" s="36">
        <f>T123/T124</f>
        <v>0</v>
      </c>
      <c r="W123" s="43">
        <v>1</v>
      </c>
      <c r="X123" s="36">
        <f>W123/W124</f>
        <v>6.4935064935064939E-3</v>
      </c>
      <c r="Z123" s="43">
        <v>12</v>
      </c>
      <c r="AA123" s="36">
        <f>Z123/Z124</f>
        <v>2.4390243902439025E-2</v>
      </c>
    </row>
    <row r="124" spans="1:27" x14ac:dyDescent="0.3">
      <c r="B124" s="65"/>
      <c r="D124" s="25" t="s">
        <v>19</v>
      </c>
      <c r="E124" s="28">
        <f>SUM(E120:E123)</f>
        <v>2542</v>
      </c>
      <c r="F124" s="27">
        <f>E124/E124</f>
        <v>1</v>
      </c>
      <c r="G124" s="40"/>
      <c r="H124" s="38">
        <f>SUM(H120:H123)</f>
        <v>673</v>
      </c>
      <c r="I124" s="39">
        <f>H124/H124</f>
        <v>1</v>
      </c>
      <c r="J124" s="40"/>
      <c r="K124" s="38">
        <f>SUM(K120:K123)</f>
        <v>515</v>
      </c>
      <c r="L124" s="39">
        <f>K124/K124</f>
        <v>1</v>
      </c>
      <c r="M124" s="40"/>
      <c r="N124" s="38">
        <f>SUM(N120:N123)</f>
        <v>273</v>
      </c>
      <c r="O124" s="39">
        <f>N124/N124</f>
        <v>1</v>
      </c>
      <c r="P124" s="40"/>
      <c r="Q124" s="38">
        <f>SUM(Q120:Q123)</f>
        <v>292</v>
      </c>
      <c r="R124" s="39">
        <f>Q124/Q124</f>
        <v>1</v>
      </c>
      <c r="S124" s="40"/>
      <c r="T124" s="38">
        <f>SUM(T120:T123)</f>
        <v>93</v>
      </c>
      <c r="U124" s="39">
        <f>T124/T124</f>
        <v>1</v>
      </c>
      <c r="V124" s="40"/>
      <c r="W124" s="38">
        <f>SUM(W120:W123)</f>
        <v>154</v>
      </c>
      <c r="X124" s="39">
        <f>W124/W124</f>
        <v>1</v>
      </c>
      <c r="Y124" s="40"/>
      <c r="Z124" s="38">
        <f>SUM(Z120:Z123)</f>
        <v>492</v>
      </c>
      <c r="AA124" s="39">
        <f>Z124/Z124</f>
        <v>1</v>
      </c>
    </row>
    <row r="125" spans="1:27" x14ac:dyDescent="0.3">
      <c r="B125" s="7"/>
      <c r="E125" s="19"/>
      <c r="F125" s="20"/>
      <c r="G125" s="35"/>
      <c r="H125" s="42"/>
      <c r="I125" s="36"/>
      <c r="J125" s="35"/>
      <c r="K125" s="42"/>
      <c r="L125" s="36"/>
      <c r="M125" s="35"/>
      <c r="O125" s="36"/>
      <c r="R125" s="36"/>
      <c r="U125" s="36"/>
      <c r="X125" s="36"/>
      <c r="AA125" s="36"/>
    </row>
    <row r="126" spans="1:27" ht="14.4" customHeight="1" x14ac:dyDescent="0.3">
      <c r="A126" s="1" t="s">
        <v>68</v>
      </c>
      <c r="B126" s="66" t="s">
        <v>69</v>
      </c>
      <c r="D126" s="3" t="s">
        <v>15</v>
      </c>
      <c r="E126" s="52">
        <v>1600</v>
      </c>
      <c r="F126" s="20">
        <v>0.6294256490952006</v>
      </c>
      <c r="G126" s="35"/>
      <c r="H126" s="43">
        <v>459</v>
      </c>
      <c r="I126" s="36">
        <f>H126/H130</f>
        <v>0.68202080237741458</v>
      </c>
      <c r="J126" s="35"/>
      <c r="K126" s="43">
        <v>284</v>
      </c>
      <c r="L126" s="36">
        <f>K126/K130</f>
        <v>0.55145631067961165</v>
      </c>
      <c r="M126" s="35"/>
      <c r="N126" s="43">
        <v>186</v>
      </c>
      <c r="O126" s="36">
        <f>N126/N130</f>
        <v>0.68131868131868134</v>
      </c>
      <c r="Q126" s="43">
        <v>123</v>
      </c>
      <c r="R126" s="36">
        <f>Q126/Q130</f>
        <v>0.42123287671232879</v>
      </c>
      <c r="T126" s="43">
        <v>65</v>
      </c>
      <c r="U126" s="36">
        <f>T126/T130</f>
        <v>0.69892473118279574</v>
      </c>
      <c r="W126" s="43">
        <v>100</v>
      </c>
      <c r="X126" s="36">
        <f>W126/W130</f>
        <v>0.64935064935064934</v>
      </c>
      <c r="Z126" s="43">
        <v>356</v>
      </c>
      <c r="AA126" s="36">
        <f>Z126/Z130</f>
        <v>0.72357723577235777</v>
      </c>
    </row>
    <row r="127" spans="1:27" ht="14.4" customHeight="1" x14ac:dyDescent="0.3">
      <c r="B127" s="65"/>
      <c r="D127" s="3" t="s">
        <v>16</v>
      </c>
      <c r="E127" s="52">
        <v>721</v>
      </c>
      <c r="F127" s="20">
        <v>0.28363493312352478</v>
      </c>
      <c r="G127" s="35"/>
      <c r="H127" s="43">
        <v>171</v>
      </c>
      <c r="I127" s="36">
        <f>H127/H130</f>
        <v>0.25408618127786031</v>
      </c>
      <c r="J127" s="35"/>
      <c r="K127" s="43">
        <v>169</v>
      </c>
      <c r="L127" s="36">
        <f>K127/K130</f>
        <v>0.32815533980582523</v>
      </c>
      <c r="M127" s="35"/>
      <c r="N127" s="43">
        <v>65</v>
      </c>
      <c r="O127" s="36">
        <f>N127/N130</f>
        <v>0.23809523809523808</v>
      </c>
      <c r="Q127" s="43">
        <v>120</v>
      </c>
      <c r="R127" s="36">
        <f>Q127/Q130</f>
        <v>0.41095890410958902</v>
      </c>
      <c r="T127" s="43">
        <v>21</v>
      </c>
      <c r="U127" s="36">
        <f>T127/T130</f>
        <v>0.22580645161290322</v>
      </c>
      <c r="W127" s="43">
        <v>44</v>
      </c>
      <c r="X127" s="36">
        <f>W127/W130</f>
        <v>0.2857142857142857</v>
      </c>
      <c r="Z127" s="43">
        <v>110</v>
      </c>
      <c r="AA127" s="36">
        <f>Z127/Z130</f>
        <v>0.22357723577235772</v>
      </c>
    </row>
    <row r="128" spans="1:27" x14ac:dyDescent="0.3">
      <c r="B128" s="65"/>
      <c r="D128" s="3" t="s">
        <v>17</v>
      </c>
      <c r="E128" s="52">
        <v>150</v>
      </c>
      <c r="F128" s="20">
        <v>5.9008654602675056E-2</v>
      </c>
      <c r="G128" s="35"/>
      <c r="H128" s="43">
        <v>27</v>
      </c>
      <c r="I128" s="36">
        <f>H128/H130</f>
        <v>4.0118870728083213E-2</v>
      </c>
      <c r="J128" s="35"/>
      <c r="K128" s="43">
        <v>40</v>
      </c>
      <c r="L128" s="36">
        <f>K128/K130</f>
        <v>7.7669902912621352E-2</v>
      </c>
      <c r="M128" s="35"/>
      <c r="N128" s="43">
        <v>13</v>
      </c>
      <c r="O128" s="36">
        <f>N128/N130</f>
        <v>4.7619047619047616E-2</v>
      </c>
      <c r="Q128" s="43">
        <v>37</v>
      </c>
      <c r="R128" s="36">
        <f>Q128/Q130</f>
        <v>0.12671232876712329</v>
      </c>
      <c r="T128" s="43">
        <v>6</v>
      </c>
      <c r="U128" s="36">
        <f>T128/T130</f>
        <v>6.4516129032258063E-2</v>
      </c>
      <c r="W128" s="43">
        <v>9</v>
      </c>
      <c r="X128" s="36">
        <f>W128/W130</f>
        <v>5.844155844155844E-2</v>
      </c>
      <c r="Z128" s="43">
        <v>19</v>
      </c>
      <c r="AA128" s="36">
        <f>Z128/Z130</f>
        <v>3.8617886178861791E-2</v>
      </c>
    </row>
    <row r="129" spans="1:27" x14ac:dyDescent="0.3">
      <c r="B129" s="65"/>
      <c r="D129" s="3" t="s">
        <v>18</v>
      </c>
      <c r="E129" s="52">
        <v>71</v>
      </c>
      <c r="F129" s="20">
        <v>2.7930763178599528E-2</v>
      </c>
      <c r="G129" s="35"/>
      <c r="H129" s="43">
        <v>16</v>
      </c>
      <c r="I129" s="36">
        <f>H129/H130</f>
        <v>2.3774145616641901E-2</v>
      </c>
      <c r="J129" s="35"/>
      <c r="K129" s="43">
        <v>22</v>
      </c>
      <c r="L129" s="36">
        <f>K129/K130</f>
        <v>4.2718446601941747E-2</v>
      </c>
      <c r="M129" s="35"/>
      <c r="N129" s="43">
        <v>9</v>
      </c>
      <c r="O129" s="36">
        <f>N129/N130</f>
        <v>3.2967032967032968E-2</v>
      </c>
      <c r="Q129" s="43">
        <v>12</v>
      </c>
      <c r="R129" s="36">
        <f>Q129/Q130</f>
        <v>4.1095890410958902E-2</v>
      </c>
      <c r="T129" s="43">
        <v>1</v>
      </c>
      <c r="U129" s="36">
        <f>T129/T130</f>
        <v>1.0752688172043012E-2</v>
      </c>
      <c r="W129" s="43">
        <v>1</v>
      </c>
      <c r="X129" s="36">
        <f>W129/W130</f>
        <v>6.4935064935064939E-3</v>
      </c>
      <c r="Z129" s="43">
        <v>7</v>
      </c>
      <c r="AA129" s="36">
        <f>Z129/Z130</f>
        <v>1.4227642276422764E-2</v>
      </c>
    </row>
    <row r="130" spans="1:27" x14ac:dyDescent="0.3">
      <c r="B130" s="65"/>
      <c r="D130" s="25" t="s">
        <v>19</v>
      </c>
      <c r="E130" s="28">
        <v>2542</v>
      </c>
      <c r="F130" s="27">
        <v>0.98</v>
      </c>
      <c r="G130" s="40"/>
      <c r="H130" s="38">
        <f>SUM(H126:H129)</f>
        <v>673</v>
      </c>
      <c r="I130" s="39">
        <f>H130/H130</f>
        <v>1</v>
      </c>
      <c r="J130" s="40"/>
      <c r="K130" s="38">
        <f>SUM(K126:K129)</f>
        <v>515</v>
      </c>
      <c r="L130" s="39">
        <f>K130/K130</f>
        <v>1</v>
      </c>
      <c r="M130" s="40"/>
      <c r="N130" s="38">
        <f>SUM(N126:N129)</f>
        <v>273</v>
      </c>
      <c r="O130" s="39">
        <f>N130/N130</f>
        <v>1</v>
      </c>
      <c r="P130" s="40"/>
      <c r="Q130" s="38">
        <f>SUM(Q126:Q129)</f>
        <v>292</v>
      </c>
      <c r="R130" s="39">
        <f>Q130/Q130</f>
        <v>1</v>
      </c>
      <c r="S130" s="40"/>
      <c r="T130" s="38">
        <f>SUM(T126:T129)</f>
        <v>93</v>
      </c>
      <c r="U130" s="39">
        <f>T130/T130</f>
        <v>1</v>
      </c>
      <c r="V130" s="40"/>
      <c r="W130" s="38">
        <f>SUM(W126:W129)</f>
        <v>154</v>
      </c>
      <c r="X130" s="39">
        <f>W130/W130</f>
        <v>1</v>
      </c>
      <c r="Y130" s="40"/>
      <c r="Z130" s="38">
        <f>SUM(Z126:Z129)</f>
        <v>492</v>
      </c>
      <c r="AA130" s="39">
        <f>Z130/Z130</f>
        <v>1</v>
      </c>
    </row>
    <row r="131" spans="1:27" x14ac:dyDescent="0.3">
      <c r="B131" s="7"/>
      <c r="E131" s="19"/>
      <c r="F131" s="20"/>
      <c r="G131" s="35"/>
      <c r="H131" s="42"/>
      <c r="I131" s="36"/>
      <c r="J131" s="35"/>
      <c r="K131" s="42"/>
      <c r="L131" s="36"/>
      <c r="M131" s="35"/>
      <c r="O131" s="36"/>
      <c r="R131" s="36"/>
      <c r="U131" s="36"/>
      <c r="X131" s="36"/>
      <c r="AA131" s="36"/>
    </row>
    <row r="132" spans="1:27" ht="14.4" customHeight="1" x14ac:dyDescent="0.3">
      <c r="A132" s="1" t="s">
        <v>70</v>
      </c>
      <c r="B132" s="66" t="s">
        <v>71</v>
      </c>
      <c r="D132" s="3" t="s">
        <v>15</v>
      </c>
      <c r="E132" s="52">
        <v>1752</v>
      </c>
      <c r="F132" s="20">
        <f>E132/E136</f>
        <v>0.68922108575924468</v>
      </c>
      <c r="G132" s="35"/>
      <c r="H132" s="43">
        <v>512</v>
      </c>
      <c r="I132" s="36">
        <f>H132/H136</f>
        <v>0.76077265973254082</v>
      </c>
      <c r="J132" s="35"/>
      <c r="K132" s="43">
        <v>327</v>
      </c>
      <c r="L132" s="36">
        <f>K132/K136</f>
        <v>0.63495145631067962</v>
      </c>
      <c r="M132" s="35"/>
      <c r="N132" s="43">
        <v>201</v>
      </c>
      <c r="O132" s="36">
        <f>N132/N136</f>
        <v>0.73626373626373631</v>
      </c>
      <c r="Q132" s="43">
        <v>143</v>
      </c>
      <c r="R132" s="36">
        <f>Q132/Q136</f>
        <v>0.48972602739726029</v>
      </c>
      <c r="T132" s="43">
        <v>75</v>
      </c>
      <c r="U132" s="36">
        <f>T132/T136</f>
        <v>0.80645161290322576</v>
      </c>
      <c r="W132" s="43">
        <v>112</v>
      </c>
      <c r="X132" s="36">
        <f>W132/W136</f>
        <v>0.72727272727272729</v>
      </c>
      <c r="Z132" s="43">
        <v>360</v>
      </c>
      <c r="AA132" s="36">
        <f>Z132/Z136</f>
        <v>0.73170731707317072</v>
      </c>
    </row>
    <row r="133" spans="1:27" ht="14.4" customHeight="1" x14ac:dyDescent="0.3">
      <c r="B133" s="65"/>
      <c r="D133" s="3" t="s">
        <v>16</v>
      </c>
      <c r="E133" s="52">
        <v>571</v>
      </c>
      <c r="F133" s="20">
        <f>E133/E136</f>
        <v>0.22462627852084974</v>
      </c>
      <c r="G133" s="35"/>
      <c r="H133" s="43">
        <v>127</v>
      </c>
      <c r="I133" s="36">
        <f>H133/H136</f>
        <v>0.18870728083209509</v>
      </c>
      <c r="J133" s="35"/>
      <c r="K133" s="43">
        <v>131</v>
      </c>
      <c r="L133" s="36">
        <f>K133/K136</f>
        <v>0.25436893203883493</v>
      </c>
      <c r="M133" s="35"/>
      <c r="N133" s="43">
        <v>47</v>
      </c>
      <c r="O133" s="36">
        <f>N133/N136</f>
        <v>0.17216117216117216</v>
      </c>
      <c r="Q133" s="43">
        <v>95</v>
      </c>
      <c r="R133" s="36">
        <f>Q133/Q136</f>
        <v>0.32534246575342468</v>
      </c>
      <c r="T133" s="43">
        <v>16</v>
      </c>
      <c r="U133" s="36">
        <f>T133/T136</f>
        <v>0.17204301075268819</v>
      </c>
      <c r="W133" s="43">
        <v>32</v>
      </c>
      <c r="X133" s="36">
        <f>W133/W136</f>
        <v>0.20779220779220781</v>
      </c>
      <c r="Z133" s="43">
        <v>100</v>
      </c>
      <c r="AA133" s="36">
        <f>Z133/Z136</f>
        <v>0.2032520325203252</v>
      </c>
    </row>
    <row r="134" spans="1:27" x14ac:dyDescent="0.3">
      <c r="B134" s="65"/>
      <c r="D134" s="3" t="s">
        <v>17</v>
      </c>
      <c r="E134" s="52">
        <v>146</v>
      </c>
      <c r="F134" s="20">
        <f>E134/E136</f>
        <v>5.7435090479937057E-2</v>
      </c>
      <c r="G134" s="35"/>
      <c r="H134" s="43">
        <v>20</v>
      </c>
      <c r="I134" s="36">
        <f>H134/H136</f>
        <v>2.9717682020802376E-2</v>
      </c>
      <c r="J134" s="35"/>
      <c r="K134" s="43">
        <v>35</v>
      </c>
      <c r="L134" s="36">
        <f>K134/K136</f>
        <v>6.7961165048543687E-2</v>
      </c>
      <c r="M134" s="35"/>
      <c r="N134" s="43">
        <v>14</v>
      </c>
      <c r="O134" s="36">
        <f>N134/N136</f>
        <v>5.128205128205128E-2</v>
      </c>
      <c r="Q134" s="43">
        <v>37</v>
      </c>
      <c r="R134" s="36">
        <f>Q134/Q136</f>
        <v>0.12671232876712329</v>
      </c>
      <c r="T134" s="43">
        <v>2</v>
      </c>
      <c r="U134" s="36">
        <f>T134/T136</f>
        <v>2.1505376344086023E-2</v>
      </c>
      <c r="W134" s="43">
        <v>10</v>
      </c>
      <c r="X134" s="36">
        <f>W134/W136</f>
        <v>6.4935064935064929E-2</v>
      </c>
      <c r="Z134" s="43">
        <v>26</v>
      </c>
      <c r="AA134" s="36">
        <f>Z134/Z136</f>
        <v>5.2845528455284556E-2</v>
      </c>
    </row>
    <row r="135" spans="1:27" x14ac:dyDescent="0.3">
      <c r="B135" s="65"/>
      <c r="D135" s="3" t="s">
        <v>18</v>
      </c>
      <c r="E135" s="52">
        <v>73</v>
      </c>
      <c r="F135" s="20">
        <f>E135/E136</f>
        <v>2.8717545239968528E-2</v>
      </c>
      <c r="G135" s="35"/>
      <c r="H135" s="43">
        <v>14</v>
      </c>
      <c r="I135" s="36">
        <f>H135/H136</f>
        <v>2.0802377414561663E-2</v>
      </c>
      <c r="J135" s="35"/>
      <c r="K135" s="43">
        <v>22</v>
      </c>
      <c r="L135" s="36">
        <f>K135/K136</f>
        <v>4.2718446601941747E-2</v>
      </c>
      <c r="M135" s="35"/>
      <c r="N135" s="43">
        <v>11</v>
      </c>
      <c r="O135" s="36">
        <f>N135/N136</f>
        <v>4.0293040293040296E-2</v>
      </c>
      <c r="Q135" s="43">
        <v>17</v>
      </c>
      <c r="R135" s="36">
        <f>Q135/Q136</f>
        <v>5.8219178082191778E-2</v>
      </c>
      <c r="T135" s="43">
        <v>0</v>
      </c>
      <c r="U135" s="36">
        <f>T135/T136</f>
        <v>0</v>
      </c>
      <c r="W135" s="43">
        <v>0</v>
      </c>
      <c r="X135" s="36">
        <f>W135/W136</f>
        <v>0</v>
      </c>
      <c r="Z135" s="43">
        <v>6</v>
      </c>
      <c r="AA135" s="36">
        <f>Z135/Z136</f>
        <v>1.2195121951219513E-2</v>
      </c>
    </row>
    <row r="136" spans="1:27" x14ac:dyDescent="0.3">
      <c r="B136" s="65"/>
      <c r="D136" s="25" t="s">
        <v>19</v>
      </c>
      <c r="E136" s="28">
        <f>SUM(E132:E135)</f>
        <v>2542</v>
      </c>
      <c r="F136" s="27">
        <f>E136/E136</f>
        <v>1</v>
      </c>
      <c r="G136" s="40"/>
      <c r="H136" s="38">
        <f>SUM(H132:H135)</f>
        <v>673</v>
      </c>
      <c r="I136" s="39">
        <f>H136/H136</f>
        <v>1</v>
      </c>
      <c r="J136" s="40"/>
      <c r="K136" s="38">
        <f>SUM(K132:K135)</f>
        <v>515</v>
      </c>
      <c r="L136" s="39">
        <f>K136/K136</f>
        <v>1</v>
      </c>
      <c r="M136" s="40"/>
      <c r="N136" s="38">
        <f>SUM(N132:N135)</f>
        <v>273</v>
      </c>
      <c r="O136" s="39">
        <f>N136/N136</f>
        <v>1</v>
      </c>
      <c r="P136" s="40"/>
      <c r="Q136" s="38">
        <f>SUM(Q132:Q135)</f>
        <v>292</v>
      </c>
      <c r="R136" s="39">
        <f>Q136/Q136</f>
        <v>1</v>
      </c>
      <c r="S136" s="40"/>
      <c r="T136" s="38">
        <f>SUM(T132:T135)</f>
        <v>93</v>
      </c>
      <c r="U136" s="39">
        <f>T136/T136</f>
        <v>1</v>
      </c>
      <c r="V136" s="40"/>
      <c r="W136" s="38">
        <f>SUM(W132:W135)</f>
        <v>154</v>
      </c>
      <c r="X136" s="39">
        <f>W136/W136</f>
        <v>1</v>
      </c>
      <c r="Y136" s="40"/>
      <c r="Z136" s="38">
        <f>SUM(Z132:Z135)</f>
        <v>492</v>
      </c>
      <c r="AA136" s="39">
        <f>Z136/Z136</f>
        <v>1</v>
      </c>
    </row>
    <row r="137" spans="1:27" x14ac:dyDescent="0.3">
      <c r="B137" s="7"/>
      <c r="E137" s="19"/>
      <c r="F137" s="20"/>
      <c r="G137" s="35"/>
      <c r="H137" s="42"/>
      <c r="I137" s="36"/>
      <c r="J137" s="35"/>
      <c r="K137" s="42"/>
      <c r="L137" s="36"/>
      <c r="M137" s="35"/>
      <c r="O137" s="36"/>
      <c r="R137" s="36"/>
      <c r="U137" s="36"/>
      <c r="X137" s="36"/>
      <c r="AA137" s="36"/>
    </row>
    <row r="138" spans="1:27" ht="14.4" customHeight="1" x14ac:dyDescent="0.3">
      <c r="A138" s="1" t="s">
        <v>72</v>
      </c>
      <c r="B138" s="66" t="s">
        <v>73</v>
      </c>
      <c r="D138" s="3" t="s">
        <v>15</v>
      </c>
      <c r="E138" s="52">
        <v>1624</v>
      </c>
      <c r="F138" s="20">
        <f>E138/E142</f>
        <v>0.63886703383162868</v>
      </c>
      <c r="G138" s="35"/>
      <c r="H138" s="43">
        <v>470</v>
      </c>
      <c r="I138" s="36">
        <f>H138/H142</f>
        <v>0.69836552748885583</v>
      </c>
      <c r="J138" s="35"/>
      <c r="K138" s="43">
        <v>294</v>
      </c>
      <c r="L138" s="36">
        <f>K138/K142</f>
        <v>0.57087378640776698</v>
      </c>
      <c r="M138" s="35"/>
      <c r="N138" s="43">
        <v>197</v>
      </c>
      <c r="O138" s="36">
        <f>N138/N142</f>
        <v>0.7216117216117216</v>
      </c>
      <c r="Q138" s="43">
        <v>128</v>
      </c>
      <c r="R138" s="36">
        <f>Q138/Q142</f>
        <v>0.43835616438356162</v>
      </c>
      <c r="T138" s="43">
        <v>69</v>
      </c>
      <c r="U138" s="36">
        <f>T138/T142</f>
        <v>0.74193548387096775</v>
      </c>
      <c r="W138" s="43">
        <v>98</v>
      </c>
      <c r="X138" s="36">
        <f>W138/W142</f>
        <v>0.63636363636363635</v>
      </c>
      <c r="Z138" s="43">
        <v>340</v>
      </c>
      <c r="AA138" s="36">
        <f>Z138/Z142</f>
        <v>0.69105691056910568</v>
      </c>
    </row>
    <row r="139" spans="1:27" ht="14.4" customHeight="1" x14ac:dyDescent="0.3">
      <c r="B139" s="65"/>
      <c r="D139" s="3" t="s">
        <v>16</v>
      </c>
      <c r="E139" s="52">
        <v>689</v>
      </c>
      <c r="F139" s="20">
        <f>E139/E142</f>
        <v>0.27104642014162078</v>
      </c>
      <c r="G139" s="35"/>
      <c r="H139" s="43">
        <v>160</v>
      </c>
      <c r="I139" s="36">
        <f>H139/H142</f>
        <v>0.23774145616641901</v>
      </c>
      <c r="J139" s="35"/>
      <c r="K139" s="43">
        <v>154</v>
      </c>
      <c r="L139" s="36">
        <f>K139/K142</f>
        <v>0.29902912621359223</v>
      </c>
      <c r="M139" s="35"/>
      <c r="N139" s="43">
        <v>52</v>
      </c>
      <c r="O139" s="36">
        <f>N139/N142</f>
        <v>0.19047619047619047</v>
      </c>
      <c r="Q139" s="43">
        <v>115</v>
      </c>
      <c r="R139" s="36">
        <f>Q139/Q142</f>
        <v>0.39383561643835618</v>
      </c>
      <c r="T139" s="43">
        <v>19</v>
      </c>
      <c r="U139" s="36">
        <f>T139/T142</f>
        <v>0.20430107526881722</v>
      </c>
      <c r="W139" s="43">
        <v>42</v>
      </c>
      <c r="X139" s="36">
        <f>W139/W142</f>
        <v>0.27272727272727271</v>
      </c>
      <c r="Z139" s="43">
        <v>121</v>
      </c>
      <c r="AA139" s="36">
        <f>Z139/Z142</f>
        <v>0.2459349593495935</v>
      </c>
    </row>
    <row r="140" spans="1:27" x14ac:dyDescent="0.3">
      <c r="B140" s="65"/>
      <c r="D140" s="3" t="s">
        <v>17</v>
      </c>
      <c r="E140" s="52">
        <v>156</v>
      </c>
      <c r="F140" s="20">
        <f>E140/E142</f>
        <v>6.1369000786782063E-2</v>
      </c>
      <c r="G140" s="35"/>
      <c r="H140" s="43">
        <v>32</v>
      </c>
      <c r="I140" s="36">
        <f>H140/H142</f>
        <v>4.7548291233283801E-2</v>
      </c>
      <c r="J140" s="35"/>
      <c r="K140" s="43">
        <v>49</v>
      </c>
      <c r="L140" s="36">
        <f>K140/K142</f>
        <v>9.5145631067961159E-2</v>
      </c>
      <c r="M140" s="35"/>
      <c r="N140" s="43">
        <v>15</v>
      </c>
      <c r="O140" s="36">
        <f>N140/N142</f>
        <v>5.4945054945054944E-2</v>
      </c>
      <c r="Q140" s="43">
        <v>28</v>
      </c>
      <c r="R140" s="36">
        <f>Q140/Q142</f>
        <v>9.5890410958904104E-2</v>
      </c>
      <c r="T140" s="43">
        <v>5</v>
      </c>
      <c r="U140" s="36">
        <f>T140/T142</f>
        <v>5.3763440860215055E-2</v>
      </c>
      <c r="W140" s="43">
        <v>12</v>
      </c>
      <c r="X140" s="36">
        <f>W140/W142</f>
        <v>7.792207792207792E-2</v>
      </c>
      <c r="Z140" s="43">
        <v>22</v>
      </c>
      <c r="AA140" s="36">
        <f>Z140/Z142</f>
        <v>4.4715447154471545E-2</v>
      </c>
    </row>
    <row r="141" spans="1:27" x14ac:dyDescent="0.3">
      <c r="B141" s="65"/>
      <c r="D141" s="3" t="s">
        <v>18</v>
      </c>
      <c r="E141" s="52">
        <v>73</v>
      </c>
      <c r="F141" s="20">
        <f>E141/E142</f>
        <v>2.8717545239968528E-2</v>
      </c>
      <c r="G141" s="35"/>
      <c r="H141" s="43">
        <v>11</v>
      </c>
      <c r="I141" s="36">
        <f>H141/H142</f>
        <v>1.6344725111441308E-2</v>
      </c>
      <c r="J141" s="35"/>
      <c r="K141" s="43">
        <v>18</v>
      </c>
      <c r="L141" s="36">
        <f>K141/K142</f>
        <v>3.4951456310679613E-2</v>
      </c>
      <c r="M141" s="35"/>
      <c r="N141" s="43">
        <v>9</v>
      </c>
      <c r="O141" s="36">
        <f>N141/N142</f>
        <v>3.2967032967032968E-2</v>
      </c>
      <c r="Q141" s="43">
        <v>21</v>
      </c>
      <c r="R141" s="36">
        <f>Q141/Q142</f>
        <v>7.1917808219178078E-2</v>
      </c>
      <c r="T141" s="43">
        <v>0</v>
      </c>
      <c r="U141" s="36">
        <f>T141/T142</f>
        <v>0</v>
      </c>
      <c r="W141" s="43">
        <v>2</v>
      </c>
      <c r="X141" s="36">
        <f>W141/W142</f>
        <v>1.2987012987012988E-2</v>
      </c>
      <c r="Z141" s="43">
        <v>9</v>
      </c>
      <c r="AA141" s="36">
        <f>Z141/Z142</f>
        <v>1.8292682926829267E-2</v>
      </c>
    </row>
    <row r="142" spans="1:27" x14ac:dyDescent="0.3">
      <c r="B142" s="65"/>
      <c r="D142" s="25" t="s">
        <v>19</v>
      </c>
      <c r="E142" s="28">
        <f>SUM(E138:E141)</f>
        <v>2542</v>
      </c>
      <c r="F142" s="27">
        <f>E142/E142</f>
        <v>1</v>
      </c>
      <c r="G142" s="40"/>
      <c r="H142" s="38">
        <f>SUM(H138:H141)</f>
        <v>673</v>
      </c>
      <c r="I142" s="39">
        <f>H142/H142</f>
        <v>1</v>
      </c>
      <c r="J142" s="40"/>
      <c r="K142" s="38">
        <f>SUM(K138:K141)</f>
        <v>515</v>
      </c>
      <c r="L142" s="39">
        <f>K142/K142</f>
        <v>1</v>
      </c>
      <c r="M142" s="40"/>
      <c r="N142" s="38">
        <f>SUM(N138:N141)</f>
        <v>273</v>
      </c>
      <c r="O142" s="39">
        <f>N142/N142</f>
        <v>1</v>
      </c>
      <c r="P142" s="40"/>
      <c r="Q142" s="38">
        <f>SUM(Q138:Q141)</f>
        <v>292</v>
      </c>
      <c r="R142" s="39">
        <f>Q142/Q142</f>
        <v>1</v>
      </c>
      <c r="S142" s="40"/>
      <c r="T142" s="38">
        <f>SUM(T138:T141)</f>
        <v>93</v>
      </c>
      <c r="U142" s="39">
        <f>T142/T142</f>
        <v>1</v>
      </c>
      <c r="V142" s="40"/>
      <c r="W142" s="38">
        <f>SUM(W138:W141)</f>
        <v>154</v>
      </c>
      <c r="X142" s="39">
        <f>W142/W142</f>
        <v>1</v>
      </c>
      <c r="Y142" s="40"/>
      <c r="Z142" s="38">
        <f>SUM(Z138:Z141)</f>
        <v>492</v>
      </c>
      <c r="AA142" s="39">
        <f>Z142/Z142</f>
        <v>1</v>
      </c>
    </row>
    <row r="143" spans="1:27" x14ac:dyDescent="0.3">
      <c r="B143" s="65"/>
      <c r="E143" s="19"/>
      <c r="F143" s="20"/>
      <c r="G143" s="35"/>
      <c r="H143" s="42"/>
      <c r="I143" s="36"/>
      <c r="J143" s="35"/>
      <c r="K143" s="42"/>
      <c r="L143" s="36"/>
      <c r="M143" s="35"/>
      <c r="O143" s="36"/>
      <c r="R143" s="36"/>
      <c r="U143" s="36"/>
      <c r="X143" s="36"/>
      <c r="AA143" s="36"/>
    </row>
    <row r="144" spans="1:27" ht="14.4" customHeight="1" x14ac:dyDescent="0.3">
      <c r="A144" s="1" t="s">
        <v>74</v>
      </c>
      <c r="B144" s="66" t="s">
        <v>75</v>
      </c>
      <c r="D144" s="3" t="s">
        <v>15</v>
      </c>
      <c r="E144" s="52">
        <v>1537</v>
      </c>
      <c r="F144" s="20">
        <f>E144/E148</f>
        <v>0.60464201416207708</v>
      </c>
      <c r="G144" s="35"/>
      <c r="H144" s="43">
        <v>437</v>
      </c>
      <c r="I144" s="36">
        <f>H144/H148</f>
        <v>0.64933135215453197</v>
      </c>
      <c r="J144" s="35"/>
      <c r="K144" s="43">
        <v>257</v>
      </c>
      <c r="L144" s="36">
        <f>K144/K148</f>
        <v>0.49902912621359224</v>
      </c>
      <c r="M144" s="35"/>
      <c r="N144" s="43">
        <v>191</v>
      </c>
      <c r="O144" s="36">
        <f>N144/N148</f>
        <v>0.69963369963369959</v>
      </c>
      <c r="Q144" s="43">
        <v>129</v>
      </c>
      <c r="R144" s="36">
        <f>Q144/Q148</f>
        <v>0.44178082191780821</v>
      </c>
      <c r="T144" s="43">
        <v>66</v>
      </c>
      <c r="U144" s="36">
        <f>T144/T148</f>
        <v>0.70967741935483875</v>
      </c>
      <c r="W144" s="43">
        <v>97</v>
      </c>
      <c r="X144" s="36">
        <f>W144/W148</f>
        <v>0.62987012987012991</v>
      </c>
      <c r="Z144" s="43">
        <v>338</v>
      </c>
      <c r="AA144" s="36">
        <f>Z144/Z148</f>
        <v>0.68699186991869921</v>
      </c>
    </row>
    <row r="145" spans="1:27" ht="14.4" customHeight="1" x14ac:dyDescent="0.3">
      <c r="B145" s="65"/>
      <c r="D145" s="3" t="s">
        <v>16</v>
      </c>
      <c r="E145" s="52">
        <v>687</v>
      </c>
      <c r="F145" s="20">
        <f>E145/E148</f>
        <v>0.27025963808025177</v>
      </c>
      <c r="G145" s="35"/>
      <c r="H145" s="43">
        <v>167</v>
      </c>
      <c r="I145" s="36">
        <f>H145/H148</f>
        <v>0.24814264487369986</v>
      </c>
      <c r="J145" s="35"/>
      <c r="K145" s="43">
        <v>162</v>
      </c>
      <c r="L145" s="36">
        <f>K145/K148</f>
        <v>0.31456310679611649</v>
      </c>
      <c r="M145" s="35"/>
      <c r="N145" s="43">
        <v>56</v>
      </c>
      <c r="O145" s="36">
        <f>N145/N148</f>
        <v>0.20512820512820512</v>
      </c>
      <c r="Q145" s="43">
        <v>104</v>
      </c>
      <c r="R145" s="36">
        <f>Q145/Q148</f>
        <v>0.35616438356164382</v>
      </c>
      <c r="T145" s="43">
        <v>18</v>
      </c>
      <c r="U145" s="36">
        <f>T145/T148</f>
        <v>0.19354838709677419</v>
      </c>
      <c r="W145" s="43">
        <v>45</v>
      </c>
      <c r="X145" s="36">
        <f>W145/W148</f>
        <v>0.29220779220779219</v>
      </c>
      <c r="Z145" s="43">
        <v>118</v>
      </c>
      <c r="AA145" s="36">
        <f>Z145/Z148</f>
        <v>0.23983739837398374</v>
      </c>
    </row>
    <row r="146" spans="1:27" x14ac:dyDescent="0.3">
      <c r="B146" s="65"/>
      <c r="D146" s="3" t="s">
        <v>17</v>
      </c>
      <c r="E146" s="52">
        <v>220</v>
      </c>
      <c r="F146" s="20">
        <f>E146/E148</f>
        <v>8.6546026750590088E-2</v>
      </c>
      <c r="G146" s="35"/>
      <c r="H146" s="43">
        <v>49</v>
      </c>
      <c r="I146" s="36">
        <f>H146/H148</f>
        <v>7.280832095096583E-2</v>
      </c>
      <c r="J146" s="35"/>
      <c r="K146" s="43">
        <v>68</v>
      </c>
      <c r="L146" s="36">
        <f>K146/K148</f>
        <v>0.13203883495145632</v>
      </c>
      <c r="M146" s="35"/>
      <c r="N146" s="43">
        <v>13</v>
      </c>
      <c r="O146" s="36">
        <f>N146/N148</f>
        <v>4.7619047619047616E-2</v>
      </c>
      <c r="Q146" s="43">
        <v>36</v>
      </c>
      <c r="R146" s="36">
        <f>Q146/Q148</f>
        <v>0.12328767123287671</v>
      </c>
      <c r="T146" s="43">
        <v>8</v>
      </c>
      <c r="U146" s="36">
        <f>T146/T148</f>
        <v>8.6021505376344093E-2</v>
      </c>
      <c r="W146" s="43">
        <v>10</v>
      </c>
      <c r="X146" s="36">
        <f>W146/W148</f>
        <v>6.4935064935064929E-2</v>
      </c>
      <c r="Z146" s="43">
        <v>29</v>
      </c>
      <c r="AA146" s="36">
        <f>Z146/Z148</f>
        <v>5.894308943089431E-2</v>
      </c>
    </row>
    <row r="147" spans="1:27" x14ac:dyDescent="0.3">
      <c r="B147" s="65"/>
      <c r="D147" s="3" t="s">
        <v>18</v>
      </c>
      <c r="E147" s="52">
        <v>98</v>
      </c>
      <c r="F147" s="20">
        <f>E147/E148</f>
        <v>3.8552321007081038E-2</v>
      </c>
      <c r="G147" s="35"/>
      <c r="H147" s="43">
        <v>20</v>
      </c>
      <c r="I147" s="36">
        <f>H147/H148</f>
        <v>2.9717682020802376E-2</v>
      </c>
      <c r="J147" s="35"/>
      <c r="K147" s="43">
        <v>28</v>
      </c>
      <c r="L147" s="36">
        <f>K147/K148</f>
        <v>5.4368932038834951E-2</v>
      </c>
      <c r="M147" s="35"/>
      <c r="N147" s="43">
        <v>13</v>
      </c>
      <c r="O147" s="36">
        <f>N147/N148</f>
        <v>4.7619047619047616E-2</v>
      </c>
      <c r="Q147" s="43">
        <v>23</v>
      </c>
      <c r="R147" s="36">
        <f>Q147/Q148</f>
        <v>7.8767123287671229E-2</v>
      </c>
      <c r="T147" s="43">
        <v>1</v>
      </c>
      <c r="U147" s="36">
        <f>T147/T148</f>
        <v>1.0752688172043012E-2</v>
      </c>
      <c r="W147" s="43">
        <v>2</v>
      </c>
      <c r="X147" s="36">
        <f>W147/W148</f>
        <v>1.2987012987012988E-2</v>
      </c>
      <c r="Z147" s="43">
        <v>7</v>
      </c>
      <c r="AA147" s="36">
        <f>Z147/Z148</f>
        <v>1.4227642276422764E-2</v>
      </c>
    </row>
    <row r="148" spans="1:27" x14ac:dyDescent="0.3">
      <c r="B148" s="65"/>
      <c r="D148" s="25" t="s">
        <v>19</v>
      </c>
      <c r="E148" s="28">
        <f>SUM(E144:E147)</f>
        <v>2542</v>
      </c>
      <c r="F148" s="27">
        <f>E148/E148</f>
        <v>1</v>
      </c>
      <c r="G148" s="40"/>
      <c r="H148" s="38">
        <f>SUM(H144:H147)</f>
        <v>673</v>
      </c>
      <c r="I148" s="39">
        <f>H148/H148</f>
        <v>1</v>
      </c>
      <c r="J148" s="40"/>
      <c r="K148" s="38">
        <f>SUM(K144:K147)</f>
        <v>515</v>
      </c>
      <c r="L148" s="39">
        <f>K148/K148</f>
        <v>1</v>
      </c>
      <c r="M148" s="40"/>
      <c r="N148" s="38">
        <f>SUM(N144:N147)</f>
        <v>273</v>
      </c>
      <c r="O148" s="39">
        <f>N148/N148</f>
        <v>1</v>
      </c>
      <c r="P148" s="40"/>
      <c r="Q148" s="38">
        <f>SUM(Q144:Q147)</f>
        <v>292</v>
      </c>
      <c r="R148" s="39">
        <f>Q148/Q148</f>
        <v>1</v>
      </c>
      <c r="S148" s="40"/>
      <c r="T148" s="38">
        <f>SUM(T144:T147)</f>
        <v>93</v>
      </c>
      <c r="U148" s="39">
        <f>T148/T148</f>
        <v>1</v>
      </c>
      <c r="V148" s="40"/>
      <c r="W148" s="38">
        <f>SUM(W144:W147)</f>
        <v>154</v>
      </c>
      <c r="X148" s="39">
        <f>W148/W148</f>
        <v>1</v>
      </c>
      <c r="Y148" s="40"/>
      <c r="Z148" s="38">
        <f>SUM(Z144:Z147)</f>
        <v>492</v>
      </c>
      <c r="AA148" s="39">
        <f>Z148/Z148</f>
        <v>1</v>
      </c>
    </row>
    <row r="149" spans="1:27" x14ac:dyDescent="0.3">
      <c r="B149" s="65"/>
      <c r="E149" s="19"/>
      <c r="F149" s="20"/>
      <c r="G149" s="35"/>
      <c r="H149" s="42"/>
      <c r="I149" s="36"/>
      <c r="J149" s="35"/>
      <c r="K149" s="42"/>
      <c r="L149" s="36"/>
      <c r="M149" s="35"/>
      <c r="O149" s="36"/>
      <c r="R149" s="36"/>
      <c r="U149" s="36"/>
      <c r="X149" s="36"/>
      <c r="AA149" s="36"/>
    </row>
    <row r="150" spans="1:27" ht="14.4" customHeight="1" x14ac:dyDescent="0.3">
      <c r="A150" s="1" t="s">
        <v>76</v>
      </c>
      <c r="B150" s="72" t="s">
        <v>77</v>
      </c>
      <c r="C150" s="15"/>
      <c r="D150" s="16" t="s">
        <v>15</v>
      </c>
      <c r="E150" s="52">
        <v>1552</v>
      </c>
      <c r="F150" s="20">
        <f>E150/E154</f>
        <v>0.61054287962234466</v>
      </c>
      <c r="G150" s="35"/>
      <c r="H150" s="43">
        <v>450</v>
      </c>
      <c r="I150" s="36">
        <f>H150/H154</f>
        <v>0.66864784546805345</v>
      </c>
      <c r="J150" s="35"/>
      <c r="K150" s="43">
        <v>270</v>
      </c>
      <c r="L150" s="36">
        <f>K150/K154</f>
        <v>0.52427184466019416</v>
      </c>
      <c r="M150" s="35"/>
      <c r="N150" s="43">
        <v>187</v>
      </c>
      <c r="O150" s="36">
        <f>N150/N154</f>
        <v>0.68498168498168499</v>
      </c>
      <c r="Q150" s="43">
        <v>115</v>
      </c>
      <c r="R150" s="36">
        <f>Q150/Q154</f>
        <v>0.39383561643835618</v>
      </c>
      <c r="T150" s="43">
        <v>69</v>
      </c>
      <c r="U150" s="36">
        <f>T150/T154</f>
        <v>0.74193548387096775</v>
      </c>
      <c r="W150" s="43">
        <v>100</v>
      </c>
      <c r="X150" s="36">
        <f>W150/W154</f>
        <v>0.64935064935064934</v>
      </c>
      <c r="Z150" s="43">
        <v>336</v>
      </c>
      <c r="AA150" s="36">
        <f>Z150/Z154</f>
        <v>0.68292682926829273</v>
      </c>
    </row>
    <row r="151" spans="1:27" ht="14.4" customHeight="1" x14ac:dyDescent="0.3">
      <c r="B151" s="73"/>
      <c r="C151" s="15"/>
      <c r="D151" s="16" t="s">
        <v>16</v>
      </c>
      <c r="E151" s="52">
        <v>740</v>
      </c>
      <c r="F151" s="20">
        <f>E151/E154</f>
        <v>0.29110936270653032</v>
      </c>
      <c r="G151" s="35"/>
      <c r="H151" s="43">
        <v>169</v>
      </c>
      <c r="I151" s="36">
        <f>H151/H154</f>
        <v>0.25111441307578009</v>
      </c>
      <c r="J151" s="35"/>
      <c r="K151" s="43">
        <v>183</v>
      </c>
      <c r="L151" s="36">
        <f>K151/K154</f>
        <v>0.35533980582524272</v>
      </c>
      <c r="M151" s="35"/>
      <c r="N151" s="43">
        <v>59</v>
      </c>
      <c r="O151" s="36">
        <f>N151/N154</f>
        <v>0.21611721611721613</v>
      </c>
      <c r="Q151" s="43">
        <v>117</v>
      </c>
      <c r="R151" s="36">
        <f>Q151/Q154</f>
        <v>0.40068493150684931</v>
      </c>
      <c r="T151" s="43">
        <v>18</v>
      </c>
      <c r="U151" s="36">
        <f>T151/T154</f>
        <v>0.19354838709677419</v>
      </c>
      <c r="W151" s="43">
        <v>43</v>
      </c>
      <c r="X151" s="36">
        <f>W151/W154</f>
        <v>0.2792207792207792</v>
      </c>
      <c r="Z151" s="43">
        <v>129</v>
      </c>
      <c r="AA151" s="36">
        <f>Z151/Z154</f>
        <v>0.26219512195121952</v>
      </c>
    </row>
    <row r="152" spans="1:27" x14ac:dyDescent="0.3">
      <c r="B152" s="73"/>
      <c r="C152" s="15"/>
      <c r="D152" s="16" t="s">
        <v>17</v>
      </c>
      <c r="E152" s="52">
        <v>173</v>
      </c>
      <c r="F152" s="20">
        <f>E152/E154</f>
        <v>6.8056648308418566E-2</v>
      </c>
      <c r="G152" s="35"/>
      <c r="H152" s="43">
        <v>40</v>
      </c>
      <c r="I152" s="36">
        <f>H152/H154</f>
        <v>5.9435364041604752E-2</v>
      </c>
      <c r="J152" s="35"/>
      <c r="K152" s="43">
        <v>40</v>
      </c>
      <c r="L152" s="36">
        <f>K152/K154</f>
        <v>7.7669902912621352E-2</v>
      </c>
      <c r="M152" s="35"/>
      <c r="N152" s="43">
        <v>18</v>
      </c>
      <c r="O152" s="36">
        <f>N152/N154</f>
        <v>6.5934065934065936E-2</v>
      </c>
      <c r="Q152" s="43">
        <v>38</v>
      </c>
      <c r="R152" s="36">
        <f>Q152/Q154</f>
        <v>0.13013698630136986</v>
      </c>
      <c r="T152" s="43">
        <v>6</v>
      </c>
      <c r="U152" s="36">
        <f>T152/T154</f>
        <v>6.4516129032258063E-2</v>
      </c>
      <c r="W152" s="43">
        <v>11</v>
      </c>
      <c r="X152" s="36">
        <f>W152/W154</f>
        <v>7.1428571428571425E-2</v>
      </c>
      <c r="Z152" s="43">
        <v>20</v>
      </c>
      <c r="AA152" s="36">
        <f>Z152/Z154</f>
        <v>4.065040650406504E-2</v>
      </c>
    </row>
    <row r="153" spans="1:27" x14ac:dyDescent="0.3">
      <c r="B153" s="73"/>
      <c r="C153" s="15"/>
      <c r="D153" s="16" t="s">
        <v>18</v>
      </c>
      <c r="E153" s="52">
        <v>77</v>
      </c>
      <c r="F153" s="20">
        <f>E153/E154</f>
        <v>3.0291109362706532E-2</v>
      </c>
      <c r="G153" s="35"/>
      <c r="H153" s="43">
        <v>14</v>
      </c>
      <c r="I153" s="36">
        <f>H153/H154</f>
        <v>2.0802377414561663E-2</v>
      </c>
      <c r="J153" s="35"/>
      <c r="K153" s="43">
        <v>22</v>
      </c>
      <c r="L153" s="36">
        <f>K153/K154</f>
        <v>4.2718446601941747E-2</v>
      </c>
      <c r="M153" s="35"/>
      <c r="N153" s="43">
        <v>9</v>
      </c>
      <c r="O153" s="36">
        <f>N153/N154</f>
        <v>3.2967032967032968E-2</v>
      </c>
      <c r="Q153" s="43">
        <v>22</v>
      </c>
      <c r="R153" s="36">
        <f>Q153/Q154</f>
        <v>7.5342465753424653E-2</v>
      </c>
      <c r="T153" s="43">
        <v>0</v>
      </c>
      <c r="U153" s="36">
        <f>T153/T154</f>
        <v>0</v>
      </c>
      <c r="W153" s="43">
        <v>0</v>
      </c>
      <c r="X153" s="36">
        <f>W153/W154</f>
        <v>0</v>
      </c>
      <c r="Z153" s="43">
        <v>7</v>
      </c>
      <c r="AA153" s="36">
        <f>Z153/Z154</f>
        <v>1.4227642276422764E-2</v>
      </c>
    </row>
    <row r="154" spans="1:27" x14ac:dyDescent="0.3">
      <c r="B154" s="73"/>
      <c r="C154" s="15"/>
      <c r="D154" s="25" t="s">
        <v>19</v>
      </c>
      <c r="E154" s="28">
        <f>SUM(E150:E153)</f>
        <v>2542</v>
      </c>
      <c r="F154" s="27">
        <f>E154/E154</f>
        <v>1</v>
      </c>
      <c r="G154" s="40"/>
      <c r="H154" s="38">
        <f>SUM(H150:H153)</f>
        <v>673</v>
      </c>
      <c r="I154" s="39">
        <f>H154/H154</f>
        <v>1</v>
      </c>
      <c r="J154" s="40"/>
      <c r="K154" s="38">
        <f>SUM(K150:K153)</f>
        <v>515</v>
      </c>
      <c r="L154" s="39">
        <f>K154/K154</f>
        <v>1</v>
      </c>
      <c r="M154" s="40"/>
      <c r="N154" s="38">
        <f>SUM(N150:N153)</f>
        <v>273</v>
      </c>
      <c r="O154" s="39">
        <f>N154/N154</f>
        <v>1</v>
      </c>
      <c r="P154" s="40"/>
      <c r="Q154" s="38">
        <f>SUM(Q150:Q153)</f>
        <v>292</v>
      </c>
      <c r="R154" s="39">
        <f>Q154/Q154</f>
        <v>1</v>
      </c>
      <c r="S154" s="40"/>
      <c r="T154" s="38">
        <f>SUM(T150:T153)</f>
        <v>93</v>
      </c>
      <c r="U154" s="39">
        <f>T154/T154</f>
        <v>1</v>
      </c>
      <c r="V154" s="40"/>
      <c r="W154" s="38">
        <f>SUM(W150:W153)</f>
        <v>154</v>
      </c>
      <c r="X154" s="39">
        <f>W154/W154</f>
        <v>1</v>
      </c>
      <c r="Y154" s="40"/>
      <c r="Z154" s="38">
        <f>SUM(Z150:Z153)</f>
        <v>492</v>
      </c>
      <c r="AA154" s="39">
        <f>Z154/Z154</f>
        <v>1</v>
      </c>
    </row>
    <row r="155" spans="1:27" x14ac:dyDescent="0.3">
      <c r="B155" s="73"/>
      <c r="C155" s="15"/>
      <c r="D155" s="16"/>
      <c r="E155" s="19"/>
      <c r="F155" s="22"/>
      <c r="G155" s="35"/>
      <c r="H155" s="45"/>
      <c r="I155" s="44"/>
      <c r="J155" s="35"/>
      <c r="K155" s="45"/>
      <c r="L155" s="44"/>
      <c r="M155" s="35"/>
      <c r="N155" s="45"/>
      <c r="O155" s="44"/>
      <c r="Q155" s="45"/>
      <c r="R155" s="44"/>
      <c r="T155" s="45"/>
      <c r="U155" s="44"/>
      <c r="W155" s="45"/>
      <c r="X155" s="44"/>
      <c r="Z155" s="45"/>
      <c r="AA155" s="44"/>
    </row>
    <row r="156" spans="1:27" ht="12.75" customHeight="1" x14ac:dyDescent="0.3">
      <c r="A156" s="1" t="s">
        <v>78</v>
      </c>
      <c r="B156" s="73" t="s">
        <v>79</v>
      </c>
      <c r="C156" s="15"/>
      <c r="D156" s="73" t="s">
        <v>80</v>
      </c>
      <c r="E156" s="74">
        <v>944</v>
      </c>
      <c r="F156" s="82">
        <f>E156/E168</f>
        <v>0.37165354330708661</v>
      </c>
      <c r="G156" s="46"/>
      <c r="H156" s="77">
        <v>198</v>
      </c>
      <c r="I156" s="75">
        <f>H156/H168</f>
        <v>0.29464285714285715</v>
      </c>
      <c r="J156" s="46"/>
      <c r="K156" s="77">
        <v>237</v>
      </c>
      <c r="L156" s="75">
        <f>K156/K168</f>
        <v>0.46198830409356723</v>
      </c>
      <c r="M156" s="46"/>
      <c r="N156" s="77">
        <v>84</v>
      </c>
      <c r="O156" s="75">
        <f>N156/N168</f>
        <v>0.30769230769230771</v>
      </c>
      <c r="P156" s="46"/>
      <c r="Q156" s="77">
        <v>77</v>
      </c>
      <c r="R156" s="75">
        <f>Q156/Q168</f>
        <v>0.2636986301369863</v>
      </c>
      <c r="S156" s="46"/>
      <c r="T156" s="77">
        <v>37</v>
      </c>
      <c r="U156" s="75">
        <f>T156/T168</f>
        <v>0.39784946236559138</v>
      </c>
      <c r="V156" s="46"/>
      <c r="W156" s="76">
        <f>[1]Quantitative!H158</f>
        <v>64</v>
      </c>
      <c r="X156" s="75">
        <f>[1]Quantitative!I158</f>
        <v>0.41558441558441561</v>
      </c>
      <c r="Y156" s="46"/>
      <c r="Z156" s="76">
        <v>198</v>
      </c>
      <c r="AA156" s="75">
        <f>[2]Quantitative!I158</f>
        <v>0.45967741935483869</v>
      </c>
    </row>
    <row r="157" spans="1:27" ht="19.2" customHeight="1" x14ac:dyDescent="0.3">
      <c r="B157" s="73"/>
      <c r="C157" s="15"/>
      <c r="D157" s="73"/>
      <c r="E157" s="74"/>
      <c r="F157" s="82"/>
      <c r="G157" s="46"/>
      <c r="H157" s="77"/>
      <c r="I157" s="75"/>
      <c r="J157" s="46"/>
      <c r="K157" s="77"/>
      <c r="L157" s="75"/>
      <c r="M157" s="46"/>
      <c r="N157" s="77"/>
      <c r="O157" s="75"/>
      <c r="P157" s="46"/>
      <c r="Q157" s="77"/>
      <c r="R157" s="75"/>
      <c r="S157" s="46"/>
      <c r="T157" s="77"/>
      <c r="U157" s="75"/>
      <c r="V157" s="46"/>
      <c r="W157" s="76"/>
      <c r="X157" s="75"/>
      <c r="Y157" s="46"/>
      <c r="Z157" s="77"/>
      <c r="AA157" s="75"/>
    </row>
    <row r="158" spans="1:27" x14ac:dyDescent="0.3">
      <c r="D158" s="65" t="s">
        <v>81</v>
      </c>
      <c r="E158" s="78">
        <v>183</v>
      </c>
      <c r="F158" s="79">
        <f>E158/E168</f>
        <v>7.2047244094488191E-2</v>
      </c>
      <c r="G158" s="46"/>
      <c r="H158" s="80">
        <v>71</v>
      </c>
      <c r="I158" s="81">
        <f>H158/H168</f>
        <v>0.1056547619047619</v>
      </c>
      <c r="J158" s="46"/>
      <c r="K158" s="80">
        <v>34</v>
      </c>
      <c r="L158" s="81">
        <f>K158/K168</f>
        <v>6.6276803118908378E-2</v>
      </c>
      <c r="M158" s="46"/>
      <c r="N158" s="80">
        <v>15</v>
      </c>
      <c r="O158" s="81">
        <f>N158/N168</f>
        <v>5.4945054945054944E-2</v>
      </c>
      <c r="P158" s="46"/>
      <c r="Q158" s="80">
        <v>22</v>
      </c>
      <c r="R158" s="81">
        <f>Q158/Q168</f>
        <v>7.5342465753424653E-2</v>
      </c>
      <c r="S158" s="46"/>
      <c r="T158" s="80">
        <v>10</v>
      </c>
      <c r="U158" s="81">
        <f>T158/T168</f>
        <v>0.10752688172043011</v>
      </c>
      <c r="V158" s="46"/>
      <c r="W158" s="83">
        <f>[1]Quantitative!H160</f>
        <v>9</v>
      </c>
      <c r="X158" s="81">
        <f>[1]Quantitative!I160</f>
        <v>5.844155844155844E-2</v>
      </c>
      <c r="Y158" s="46"/>
      <c r="Z158" s="83">
        <v>26</v>
      </c>
      <c r="AA158" s="81">
        <f>[2]Quantitative!I160</f>
        <v>6.7204301075268813E-2</v>
      </c>
    </row>
    <row r="159" spans="1:27" ht="14.4" customHeight="1" x14ac:dyDescent="0.3">
      <c r="D159" s="65"/>
      <c r="E159" s="74"/>
      <c r="F159" s="79"/>
      <c r="G159" s="46"/>
      <c r="H159" s="80"/>
      <c r="I159" s="81"/>
      <c r="J159" s="46"/>
      <c r="K159" s="80"/>
      <c r="L159" s="81"/>
      <c r="M159" s="46"/>
      <c r="N159" s="80"/>
      <c r="O159" s="81"/>
      <c r="P159" s="46"/>
      <c r="Q159" s="80"/>
      <c r="R159" s="81"/>
      <c r="S159" s="46"/>
      <c r="T159" s="80"/>
      <c r="U159" s="81"/>
      <c r="V159" s="46"/>
      <c r="W159" s="83"/>
      <c r="X159" s="81"/>
      <c r="Y159" s="46"/>
      <c r="Z159" s="80"/>
      <c r="AA159" s="81"/>
    </row>
    <row r="160" spans="1:27" ht="12.75" customHeight="1" x14ac:dyDescent="0.3">
      <c r="D160" s="65" t="s">
        <v>82</v>
      </c>
      <c r="E160" s="74">
        <v>146</v>
      </c>
      <c r="F160" s="79">
        <f>E160/E168</f>
        <v>5.748031496062992E-2</v>
      </c>
      <c r="G160" s="46"/>
      <c r="H160" s="80">
        <v>52</v>
      </c>
      <c r="I160" s="81">
        <f>H160/H168</f>
        <v>7.7380952380952384E-2</v>
      </c>
      <c r="J160" s="46"/>
      <c r="K160" s="80">
        <v>22</v>
      </c>
      <c r="L160" s="81">
        <f>K160/K168</f>
        <v>4.2884990253411304E-2</v>
      </c>
      <c r="M160" s="46"/>
      <c r="N160" s="80">
        <v>36</v>
      </c>
      <c r="O160" s="81">
        <f>N160/N168</f>
        <v>0.13186813186813187</v>
      </c>
      <c r="P160" s="46"/>
      <c r="Q160" s="80">
        <v>8</v>
      </c>
      <c r="R160" s="81">
        <f>Q160/Q168</f>
        <v>2.7397260273972601E-2</v>
      </c>
      <c r="S160" s="46"/>
      <c r="T160" s="80">
        <v>4</v>
      </c>
      <c r="U160" s="81">
        <f>T160/T168</f>
        <v>4.3010752688172046E-2</v>
      </c>
      <c r="V160" s="46"/>
      <c r="W160" s="83">
        <f>[1]Quantitative!H162</f>
        <v>3</v>
      </c>
      <c r="X160" s="81">
        <f>[1]Quantitative!I162</f>
        <v>1.948051948051948E-2</v>
      </c>
      <c r="Y160" s="46"/>
      <c r="Z160" s="83">
        <v>16</v>
      </c>
      <c r="AA160" s="81">
        <f>[2]Quantitative!I162</f>
        <v>4.0322580645161289E-2</v>
      </c>
    </row>
    <row r="161" spans="1:27" ht="14.4" customHeight="1" x14ac:dyDescent="0.3">
      <c r="D161" s="65"/>
      <c r="E161" s="74"/>
      <c r="F161" s="79"/>
      <c r="G161" s="46"/>
      <c r="H161" s="80"/>
      <c r="I161" s="81"/>
      <c r="J161" s="46"/>
      <c r="K161" s="80"/>
      <c r="L161" s="81"/>
      <c r="M161" s="46"/>
      <c r="N161" s="80"/>
      <c r="O161" s="81"/>
      <c r="P161" s="46"/>
      <c r="Q161" s="80"/>
      <c r="R161" s="81"/>
      <c r="S161" s="46"/>
      <c r="T161" s="80"/>
      <c r="U161" s="81"/>
      <c r="V161" s="46"/>
      <c r="W161" s="83"/>
      <c r="X161" s="81"/>
      <c r="Y161" s="46"/>
      <c r="Z161" s="80"/>
      <c r="AA161" s="81"/>
    </row>
    <row r="162" spans="1:27" x14ac:dyDescent="0.3">
      <c r="D162" s="65"/>
      <c r="E162" s="74"/>
      <c r="F162" s="79"/>
      <c r="G162" s="46"/>
      <c r="H162" s="80"/>
      <c r="I162" s="81"/>
      <c r="J162" s="46"/>
      <c r="K162" s="80"/>
      <c r="L162" s="81"/>
      <c r="M162" s="46"/>
      <c r="N162" s="80"/>
      <c r="O162" s="81"/>
      <c r="P162" s="46"/>
      <c r="Q162" s="80"/>
      <c r="R162" s="81"/>
      <c r="S162" s="46"/>
      <c r="T162" s="80"/>
      <c r="U162" s="81"/>
      <c r="V162" s="46"/>
      <c r="W162" s="83"/>
      <c r="X162" s="81"/>
      <c r="Y162" s="46"/>
      <c r="Z162" s="80"/>
      <c r="AA162" s="81"/>
    </row>
    <row r="163" spans="1:27" ht="24.75" customHeight="1" x14ac:dyDescent="0.3">
      <c r="D163" s="2" t="s">
        <v>83</v>
      </c>
      <c r="E163" s="54">
        <v>780</v>
      </c>
      <c r="F163" s="23">
        <f>E163/E168</f>
        <v>0.30708661417322836</v>
      </c>
      <c r="G163" s="35"/>
      <c r="H163" s="48">
        <v>165</v>
      </c>
      <c r="I163" s="47">
        <f>H163/H168</f>
        <v>0.24553571428571427</v>
      </c>
      <c r="J163" s="35"/>
      <c r="K163" s="48">
        <v>143</v>
      </c>
      <c r="L163" s="47">
        <f>K163/K168</f>
        <v>0.27875243664717347</v>
      </c>
      <c r="M163" s="35"/>
      <c r="N163" s="58">
        <v>83</v>
      </c>
      <c r="O163" s="59">
        <f>N163/N168</f>
        <v>0.304029304029304</v>
      </c>
      <c r="Q163" s="58">
        <v>128</v>
      </c>
      <c r="R163" s="59">
        <f>Q163/Q168</f>
        <v>0.43835616438356162</v>
      </c>
      <c r="T163" s="58">
        <v>29</v>
      </c>
      <c r="U163" s="59">
        <f>T163/T168</f>
        <v>0.31182795698924731</v>
      </c>
      <c r="W163" s="61">
        <f>[1]Quantitative!H165</f>
        <v>63</v>
      </c>
      <c r="X163" s="59">
        <f>[1]Quantitative!I165</f>
        <v>0.40909090909090912</v>
      </c>
      <c r="Z163" s="61">
        <v>94</v>
      </c>
      <c r="AA163" s="59">
        <f>[2]Quantitative!I165</f>
        <v>0.2446236559139785</v>
      </c>
    </row>
    <row r="164" spans="1:27" ht="12.75" customHeight="1" x14ac:dyDescent="0.3">
      <c r="D164" s="84" t="s">
        <v>84</v>
      </c>
      <c r="E164" s="74">
        <v>303</v>
      </c>
      <c r="F164" s="79">
        <f>E164/E168</f>
        <v>0.11929133858267717</v>
      </c>
      <c r="G164" s="46"/>
      <c r="H164" s="80">
        <v>145</v>
      </c>
      <c r="I164" s="81">
        <f>H164/H168</f>
        <v>0.21577380952380953</v>
      </c>
      <c r="J164" s="46"/>
      <c r="K164" s="80">
        <v>47</v>
      </c>
      <c r="L164" s="81">
        <f>K164/K168</f>
        <v>9.1617933723196876E-2</v>
      </c>
      <c r="M164" s="46"/>
      <c r="N164" s="80">
        <v>19</v>
      </c>
      <c r="O164" s="81">
        <f>N164/N168</f>
        <v>6.95970695970696E-2</v>
      </c>
      <c r="P164" s="46"/>
      <c r="Q164" s="80">
        <v>32</v>
      </c>
      <c r="R164" s="81">
        <f>Q164/Q168</f>
        <v>0.1095890410958904</v>
      </c>
      <c r="S164" s="46"/>
      <c r="T164" s="80">
        <v>7</v>
      </c>
      <c r="U164" s="81">
        <f>T164/T168</f>
        <v>7.5268817204301078E-2</v>
      </c>
      <c r="V164" s="46"/>
      <c r="W164" s="83">
        <f>[1]Quantitative!H166</f>
        <v>8</v>
      </c>
      <c r="X164" s="81">
        <f>[1]Quantitative!I166</f>
        <v>5.1948051948051951E-2</v>
      </c>
      <c r="Y164" s="46"/>
      <c r="Z164" s="83">
        <v>41</v>
      </c>
      <c r="AA164" s="81">
        <f>[2]Quantitative!I166</f>
        <v>0.12365591397849462</v>
      </c>
    </row>
    <row r="165" spans="1:27" ht="14.4" customHeight="1" x14ac:dyDescent="0.3">
      <c r="D165" s="84"/>
      <c r="E165" s="74"/>
      <c r="F165" s="79"/>
      <c r="G165" s="46"/>
      <c r="H165" s="80"/>
      <c r="I165" s="81"/>
      <c r="J165" s="46"/>
      <c r="K165" s="80"/>
      <c r="L165" s="81"/>
      <c r="M165" s="46"/>
      <c r="N165" s="80"/>
      <c r="O165" s="81"/>
      <c r="P165" s="46"/>
      <c r="Q165" s="80"/>
      <c r="R165" s="81"/>
      <c r="S165" s="46"/>
      <c r="T165" s="80"/>
      <c r="U165" s="81"/>
      <c r="V165" s="46"/>
      <c r="W165" s="83"/>
      <c r="X165" s="81"/>
      <c r="Y165" s="46"/>
      <c r="Z165" s="80"/>
      <c r="AA165" s="81"/>
    </row>
    <row r="166" spans="1:27" x14ac:dyDescent="0.3">
      <c r="D166" s="84"/>
      <c r="E166" s="74"/>
      <c r="F166" s="79"/>
      <c r="G166" s="46"/>
      <c r="H166" s="80"/>
      <c r="I166" s="81"/>
      <c r="J166" s="46"/>
      <c r="K166" s="80"/>
      <c r="L166" s="81"/>
      <c r="M166" s="46"/>
      <c r="N166" s="80"/>
      <c r="O166" s="81"/>
      <c r="P166" s="46"/>
      <c r="Q166" s="80"/>
      <c r="R166" s="81"/>
      <c r="S166" s="46"/>
      <c r="T166" s="80"/>
      <c r="U166" s="81"/>
      <c r="V166" s="46"/>
      <c r="W166" s="83"/>
      <c r="X166" s="81"/>
      <c r="Y166" s="46"/>
      <c r="Z166" s="80"/>
      <c r="AA166" s="81"/>
    </row>
    <row r="167" spans="1:27" x14ac:dyDescent="0.3">
      <c r="D167" s="3" t="s">
        <v>85</v>
      </c>
      <c r="E167" s="53">
        <v>184</v>
      </c>
      <c r="F167" s="24">
        <f>E167/E168</f>
        <v>7.2440944881889763E-2</v>
      </c>
      <c r="G167" s="35"/>
      <c r="H167" s="50">
        <v>41</v>
      </c>
      <c r="I167" s="49">
        <f>H167/H168</f>
        <v>6.101190476190476E-2</v>
      </c>
      <c r="J167" s="35"/>
      <c r="K167" s="50">
        <v>30</v>
      </c>
      <c r="L167" s="49">
        <f>K167/K168</f>
        <v>5.8479532163742687E-2</v>
      </c>
      <c r="M167" s="35"/>
      <c r="N167" s="50">
        <v>36</v>
      </c>
      <c r="O167" s="49">
        <f>N167/N168</f>
        <v>0.13186813186813187</v>
      </c>
      <c r="Q167" s="50">
        <v>25</v>
      </c>
      <c r="R167" s="49">
        <f>Q167/Q168</f>
        <v>8.5616438356164379E-2</v>
      </c>
      <c r="T167" s="50">
        <v>6</v>
      </c>
      <c r="U167" s="49">
        <f>T167/T168</f>
        <v>6.4516129032258063E-2</v>
      </c>
      <c r="W167" s="62">
        <f>[1]Quantitative!H169</f>
        <v>7</v>
      </c>
      <c r="X167" s="49">
        <f>[1]Quantitative!I169</f>
        <v>4.5454545454545456E-2</v>
      </c>
      <c r="Z167" s="62">
        <v>32</v>
      </c>
      <c r="AA167" s="49">
        <f>[2]Quantitative!I169</f>
        <v>6.4516129032258063E-2</v>
      </c>
    </row>
    <row r="168" spans="1:27" x14ac:dyDescent="0.3">
      <c r="D168" s="25" t="s">
        <v>19</v>
      </c>
      <c r="E168" s="28">
        <f>SUM(E156:E167)</f>
        <v>2540</v>
      </c>
      <c r="F168" s="29">
        <f>E168/E168</f>
        <v>1</v>
      </c>
      <c r="G168" s="40"/>
      <c r="H168" s="38">
        <f>SUM(H156:H167)</f>
        <v>672</v>
      </c>
      <c r="I168" s="51">
        <f>H168/H168</f>
        <v>1</v>
      </c>
      <c r="J168" s="40"/>
      <c r="K168" s="38">
        <f>SUM(K156:K167)</f>
        <v>513</v>
      </c>
      <c r="L168" s="51">
        <f>K168/K168</f>
        <v>1</v>
      </c>
      <c r="M168" s="40"/>
      <c r="N168" s="38">
        <f>SUM(N156:N167)</f>
        <v>273</v>
      </c>
      <c r="O168" s="51">
        <f>N168/N168</f>
        <v>1</v>
      </c>
      <c r="P168" s="40"/>
      <c r="Q168" s="38">
        <f>SUM(Q156:Q167)</f>
        <v>292</v>
      </c>
      <c r="R168" s="51">
        <f>Q168/Q168</f>
        <v>1</v>
      </c>
      <c r="S168" s="40"/>
      <c r="T168" s="41">
        <f>SUM(T156:T167)</f>
        <v>93</v>
      </c>
      <c r="U168" s="51">
        <f>T168/T168</f>
        <v>1</v>
      </c>
      <c r="V168" s="40"/>
      <c r="W168" s="38">
        <f>[1]Quantitative!H170</f>
        <v>154</v>
      </c>
      <c r="X168" s="51">
        <f>[1]Quantitative!I170</f>
        <v>1</v>
      </c>
      <c r="Y168" s="40"/>
      <c r="Z168" s="38">
        <v>407</v>
      </c>
      <c r="AA168" s="51">
        <f>[2]Quantitative!I170</f>
        <v>1</v>
      </c>
    </row>
    <row r="169" spans="1:27" x14ac:dyDescent="0.3">
      <c r="E169" s="19"/>
      <c r="F169" s="20"/>
      <c r="G169" s="35"/>
      <c r="H169" s="42"/>
      <c r="I169" s="36"/>
      <c r="J169" s="35"/>
      <c r="K169" s="42"/>
      <c r="L169" s="36"/>
      <c r="M169" s="35"/>
      <c r="O169" s="36"/>
      <c r="R169" s="36"/>
      <c r="U169" s="36"/>
      <c r="X169" s="36"/>
      <c r="Z169" s="37"/>
      <c r="AA169" s="36"/>
    </row>
    <row r="170" spans="1:27" x14ac:dyDescent="0.3">
      <c r="A170" s="1" t="s">
        <v>86</v>
      </c>
      <c r="B170" s="2" t="s">
        <v>87</v>
      </c>
      <c r="D170" s="3" t="s">
        <v>88</v>
      </c>
      <c r="E170" s="53">
        <v>650</v>
      </c>
      <c r="F170" s="20"/>
      <c r="G170" s="35"/>
      <c r="H170" s="42">
        <v>119</v>
      </c>
      <c r="I170" s="36"/>
      <c r="J170" s="35"/>
      <c r="K170" s="42">
        <v>177</v>
      </c>
      <c r="L170" s="36"/>
      <c r="M170" s="35"/>
      <c r="N170" s="42">
        <v>48</v>
      </c>
      <c r="O170" s="36"/>
      <c r="Q170" s="42">
        <v>42</v>
      </c>
      <c r="R170" s="36"/>
      <c r="T170" s="42">
        <v>28</v>
      </c>
      <c r="U170" s="36"/>
      <c r="W170" s="37">
        <f>[1]Quantitative!H172</f>
        <v>52</v>
      </c>
      <c r="X170" s="36"/>
      <c r="Z170" s="37">
        <v>177</v>
      </c>
      <c r="AA170" s="36"/>
    </row>
    <row r="171" spans="1:27" x14ac:dyDescent="0.3">
      <c r="D171" s="3" t="s">
        <v>89</v>
      </c>
      <c r="E171" s="53">
        <v>196</v>
      </c>
      <c r="F171" s="20"/>
      <c r="G171" s="35"/>
      <c r="H171" s="42">
        <v>59</v>
      </c>
      <c r="I171" s="36"/>
      <c r="J171" s="35"/>
      <c r="K171" s="42">
        <v>46</v>
      </c>
      <c r="L171" s="36"/>
      <c r="M171" s="35"/>
      <c r="N171" s="42">
        <v>24</v>
      </c>
      <c r="O171" s="36"/>
      <c r="Q171" s="42">
        <v>18</v>
      </c>
      <c r="R171" s="36"/>
      <c r="T171" s="42">
        <v>5</v>
      </c>
      <c r="U171" s="36"/>
      <c r="W171" s="37">
        <f>[1]Quantitative!H173</f>
        <v>8</v>
      </c>
      <c r="X171" s="36"/>
      <c r="Z171" s="37">
        <v>40</v>
      </c>
      <c r="AA171" s="36"/>
    </row>
    <row r="172" spans="1:27" x14ac:dyDescent="0.3">
      <c r="D172" s="3" t="s">
        <v>90</v>
      </c>
      <c r="E172" s="53">
        <v>10</v>
      </c>
      <c r="F172" s="20"/>
      <c r="G172" s="35"/>
      <c r="H172" s="42">
        <v>2</v>
      </c>
      <c r="I172" s="36"/>
      <c r="J172" s="35"/>
      <c r="K172" s="42">
        <v>0</v>
      </c>
      <c r="L172" s="36"/>
      <c r="M172" s="35"/>
      <c r="N172" s="42">
        <v>5</v>
      </c>
      <c r="O172" s="36"/>
      <c r="Q172" s="42">
        <v>1</v>
      </c>
      <c r="R172" s="36"/>
      <c r="T172" s="42">
        <v>0</v>
      </c>
      <c r="U172" s="36"/>
      <c r="W172" s="37">
        <f>[1]Quantitative!H174</f>
        <v>0</v>
      </c>
      <c r="X172" s="36"/>
      <c r="Z172" s="37">
        <v>3</v>
      </c>
      <c r="AA172" s="36"/>
    </row>
    <row r="173" spans="1:27" x14ac:dyDescent="0.3">
      <c r="D173" s="3" t="s">
        <v>91</v>
      </c>
      <c r="E173" s="53">
        <v>90</v>
      </c>
      <c r="F173" s="20"/>
      <c r="G173" s="35"/>
      <c r="H173" s="42">
        <v>19</v>
      </c>
      <c r="I173" s="36"/>
      <c r="J173" s="35"/>
      <c r="K173" s="42">
        <v>15</v>
      </c>
      <c r="L173" s="36"/>
      <c r="M173" s="35"/>
      <c r="N173" s="42">
        <v>7</v>
      </c>
      <c r="O173" s="36"/>
      <c r="Q173" s="42">
        <v>17</v>
      </c>
      <c r="R173" s="36"/>
      <c r="T173" s="42">
        <v>4</v>
      </c>
      <c r="U173" s="36"/>
      <c r="W173" s="37">
        <f>[1]Quantitative!H175</f>
        <v>5</v>
      </c>
      <c r="X173" s="36"/>
      <c r="Z173" s="37">
        <v>16</v>
      </c>
      <c r="AA173" s="36"/>
    </row>
    <row r="174" spans="1:27" x14ac:dyDescent="0.3">
      <c r="D174" s="25" t="s">
        <v>19</v>
      </c>
      <c r="E174" s="26">
        <f>SUM(E170:E173)</f>
        <v>946</v>
      </c>
      <c r="F174" s="27">
        <v>0.34</v>
      </c>
      <c r="G174" s="40"/>
      <c r="H174" s="41">
        <f>SUM(H170:H173)</f>
        <v>199</v>
      </c>
      <c r="I174" s="39">
        <v>0.28999999999999998</v>
      </c>
      <c r="J174" s="40"/>
      <c r="K174" s="41">
        <f>SUM(K170:K173)</f>
        <v>238</v>
      </c>
      <c r="L174" s="39">
        <v>0.46</v>
      </c>
      <c r="M174" s="40"/>
      <c r="N174" s="41">
        <f>SUM(N170:N173)</f>
        <v>84</v>
      </c>
      <c r="O174" s="39">
        <v>0.26</v>
      </c>
      <c r="P174" s="40"/>
      <c r="Q174" s="41">
        <f>SUM(Q170:Q173)</f>
        <v>78</v>
      </c>
      <c r="R174" s="39">
        <v>0.26</v>
      </c>
      <c r="S174" s="40"/>
      <c r="T174" s="41">
        <f>SUM(T170:T173)</f>
        <v>37</v>
      </c>
      <c r="U174" s="39">
        <v>0.36</v>
      </c>
      <c r="V174" s="40"/>
      <c r="W174" s="38">
        <f>[1]Quantitative!H176</f>
        <v>65</v>
      </c>
      <c r="X174" s="39">
        <f>[1]Quantitative!I176</f>
        <v>0.42</v>
      </c>
      <c r="Y174" s="40"/>
      <c r="Z174" s="38">
        <v>236</v>
      </c>
      <c r="AA174" s="39">
        <v>0.48</v>
      </c>
    </row>
    <row r="175" spans="1:27" x14ac:dyDescent="0.3">
      <c r="E175" s="19"/>
      <c r="F175" s="20"/>
      <c r="G175" s="35"/>
      <c r="H175" s="42"/>
      <c r="I175" s="36"/>
      <c r="J175" s="35"/>
      <c r="K175" s="42"/>
      <c r="L175" s="36"/>
      <c r="M175" s="35"/>
      <c r="O175" s="36"/>
      <c r="R175" s="36"/>
      <c r="U175" s="36"/>
      <c r="W175" s="37"/>
      <c r="X175" s="36"/>
      <c r="Z175" s="37"/>
      <c r="AA175" s="36"/>
    </row>
    <row r="176" spans="1:27" ht="14.4" customHeight="1" x14ac:dyDescent="0.3">
      <c r="A176" s="1" t="s">
        <v>92</v>
      </c>
      <c r="B176" s="65" t="s">
        <v>93</v>
      </c>
      <c r="D176" s="3" t="s">
        <v>24</v>
      </c>
      <c r="E176" s="53">
        <v>448</v>
      </c>
      <c r="F176" s="20"/>
      <c r="G176" s="35"/>
      <c r="H176" s="42">
        <v>136</v>
      </c>
      <c r="I176" s="36"/>
      <c r="J176" s="35"/>
      <c r="K176" s="42">
        <v>88</v>
      </c>
      <c r="L176" s="36"/>
      <c r="M176" s="35"/>
      <c r="N176" s="42">
        <v>43</v>
      </c>
      <c r="O176" s="36"/>
      <c r="Q176" s="42">
        <v>32</v>
      </c>
      <c r="R176" s="36"/>
      <c r="T176" s="42">
        <v>10</v>
      </c>
      <c r="U176" s="36"/>
      <c r="W176" s="37">
        <f>[1]Quantitative!H178</f>
        <v>7</v>
      </c>
      <c r="X176" s="36"/>
      <c r="Z176" s="37">
        <v>118</v>
      </c>
      <c r="AA176" s="36"/>
    </row>
    <row r="177" spans="1:27" ht="14.4" customHeight="1" x14ac:dyDescent="0.3">
      <c r="B177" s="65"/>
      <c r="D177" s="3" t="s">
        <v>25</v>
      </c>
      <c r="E177" s="53">
        <v>498</v>
      </c>
      <c r="F177" s="20"/>
      <c r="G177" s="35"/>
      <c r="H177" s="42">
        <v>53</v>
      </c>
      <c r="I177" s="36"/>
      <c r="J177" s="35"/>
      <c r="K177" s="42">
        <v>150</v>
      </c>
      <c r="L177" s="36"/>
      <c r="M177" s="35"/>
      <c r="N177" s="42">
        <v>28</v>
      </c>
      <c r="O177" s="36"/>
      <c r="Q177" s="42">
        <v>46</v>
      </c>
      <c r="R177" s="36"/>
      <c r="T177" s="42">
        <v>27</v>
      </c>
      <c r="U177" s="36"/>
      <c r="W177" s="37">
        <f>[1]Quantitative!H179</f>
        <v>58</v>
      </c>
      <c r="X177" s="36"/>
      <c r="Z177" s="37">
        <v>98</v>
      </c>
      <c r="AA177" s="36"/>
    </row>
    <row r="178" spans="1:27" x14ac:dyDescent="0.3">
      <c r="D178" s="25" t="s">
        <v>19</v>
      </c>
      <c r="E178" s="26">
        <f>SUM(E176:E177)</f>
        <v>946</v>
      </c>
      <c r="F178" s="27"/>
      <c r="G178" s="40"/>
      <c r="H178" s="41">
        <f>SUM(H176:H177)</f>
        <v>189</v>
      </c>
      <c r="I178" s="39"/>
      <c r="J178" s="40"/>
      <c r="K178" s="41">
        <f>SUM(K176:K177)</f>
        <v>238</v>
      </c>
      <c r="L178" s="39"/>
      <c r="M178" s="40"/>
      <c r="N178" s="41">
        <f>SUM(N176:N177)</f>
        <v>71</v>
      </c>
      <c r="O178" s="39"/>
      <c r="P178" s="40"/>
      <c r="Q178" s="41">
        <f>SUM(Q176:Q177)</f>
        <v>78</v>
      </c>
      <c r="R178" s="39"/>
      <c r="S178" s="40"/>
      <c r="T178" s="41">
        <f>SUM(T176:T177)</f>
        <v>37</v>
      </c>
      <c r="U178" s="39"/>
      <c r="V178" s="40"/>
      <c r="W178" s="38">
        <f>[1]Quantitative!H180</f>
        <v>65</v>
      </c>
      <c r="X178" s="39"/>
      <c r="Y178" s="40"/>
      <c r="Z178" s="38">
        <v>216</v>
      </c>
      <c r="AA178" s="39"/>
    </row>
    <row r="179" spans="1:27" ht="14.4" customHeight="1" x14ac:dyDescent="0.3">
      <c r="E179" s="88" t="s">
        <v>1</v>
      </c>
      <c r="F179" s="88"/>
      <c r="G179" s="57"/>
      <c r="H179" s="85" t="s">
        <v>2</v>
      </c>
      <c r="I179" s="85"/>
      <c r="J179" s="57"/>
      <c r="K179" s="85" t="s">
        <v>3</v>
      </c>
      <c r="L179" s="85"/>
      <c r="M179" s="57"/>
      <c r="N179" s="85" t="s">
        <v>4</v>
      </c>
      <c r="O179" s="85"/>
      <c r="P179" s="57"/>
      <c r="Q179" s="85" t="s">
        <v>5</v>
      </c>
      <c r="R179" s="85"/>
      <c r="S179" s="57"/>
      <c r="T179" s="85" t="s">
        <v>6</v>
      </c>
      <c r="U179" s="85"/>
      <c r="V179" s="57"/>
      <c r="W179" s="85" t="s">
        <v>7</v>
      </c>
      <c r="X179" s="85"/>
      <c r="Y179" s="57"/>
      <c r="Z179" s="87" t="s">
        <v>8</v>
      </c>
      <c r="AA179" s="87"/>
    </row>
    <row r="180" spans="1:27" x14ac:dyDescent="0.3">
      <c r="A180" s="30" t="s">
        <v>94</v>
      </c>
      <c r="B180" s="31"/>
      <c r="C180" s="31"/>
      <c r="D180" s="32"/>
      <c r="E180" s="89"/>
      <c r="F180" s="89"/>
      <c r="G180" s="55"/>
      <c r="H180" s="86"/>
      <c r="I180" s="86"/>
      <c r="J180" s="55"/>
      <c r="K180" s="86"/>
      <c r="L180" s="86"/>
      <c r="M180" s="55"/>
      <c r="N180" s="86"/>
      <c r="O180" s="86"/>
      <c r="P180" s="55"/>
      <c r="Q180" s="86"/>
      <c r="R180" s="86"/>
      <c r="S180" s="55"/>
      <c r="T180" s="86"/>
      <c r="U180" s="86"/>
      <c r="V180" s="55"/>
      <c r="W180" s="86"/>
      <c r="X180" s="86"/>
      <c r="Y180" s="55"/>
      <c r="Z180" s="63"/>
      <c r="AA180" s="63"/>
    </row>
  </sheetData>
  <mergeCells count="114">
    <mergeCell ref="Q179:R180"/>
    <mergeCell ref="T179:U180"/>
    <mergeCell ref="W179:X180"/>
    <mergeCell ref="Z179:AA180"/>
    <mergeCell ref="B176:B177"/>
    <mergeCell ref="E179:F180"/>
    <mergeCell ref="H179:I180"/>
    <mergeCell ref="K179:L180"/>
    <mergeCell ref="N179:O180"/>
    <mergeCell ref="T164:T166"/>
    <mergeCell ref="U164:U166"/>
    <mergeCell ref="W164:W166"/>
    <mergeCell ref="X164:X166"/>
    <mergeCell ref="Z164:Z166"/>
    <mergeCell ref="AA164:AA166"/>
    <mergeCell ref="K164:K166"/>
    <mergeCell ref="L164:L166"/>
    <mergeCell ref="N164:N166"/>
    <mergeCell ref="O164:O166"/>
    <mergeCell ref="Q164:Q166"/>
    <mergeCell ref="R164:R166"/>
    <mergeCell ref="D164:D166"/>
    <mergeCell ref="E164:E166"/>
    <mergeCell ref="F164:F166"/>
    <mergeCell ref="H164:H166"/>
    <mergeCell ref="I164:I166"/>
    <mergeCell ref="L160:L162"/>
    <mergeCell ref="N160:N162"/>
    <mergeCell ref="O160:O162"/>
    <mergeCell ref="Q160:Q162"/>
    <mergeCell ref="Z158:Z159"/>
    <mergeCell ref="AA158:AA159"/>
    <mergeCell ref="D160:D162"/>
    <mergeCell ref="E160:E162"/>
    <mergeCell ref="F160:F162"/>
    <mergeCell ref="H160:H162"/>
    <mergeCell ref="I160:I162"/>
    <mergeCell ref="K160:K162"/>
    <mergeCell ref="N158:N159"/>
    <mergeCell ref="O158:O159"/>
    <mergeCell ref="Q158:Q159"/>
    <mergeCell ref="R158:R159"/>
    <mergeCell ref="T158:T159"/>
    <mergeCell ref="U158:U159"/>
    <mergeCell ref="U160:U162"/>
    <mergeCell ref="W160:W162"/>
    <mergeCell ref="X160:X162"/>
    <mergeCell ref="Z160:Z162"/>
    <mergeCell ref="AA160:AA162"/>
    <mergeCell ref="R160:R162"/>
    <mergeCell ref="T160:T162"/>
    <mergeCell ref="X156:X157"/>
    <mergeCell ref="Z156:Z157"/>
    <mergeCell ref="AA156:AA157"/>
    <mergeCell ref="D158:D159"/>
    <mergeCell ref="E158:E159"/>
    <mergeCell ref="F158:F159"/>
    <mergeCell ref="H158:H159"/>
    <mergeCell ref="I158:I159"/>
    <mergeCell ref="K158:K159"/>
    <mergeCell ref="L158:L159"/>
    <mergeCell ref="O156:O157"/>
    <mergeCell ref="Q156:Q157"/>
    <mergeCell ref="R156:R157"/>
    <mergeCell ref="T156:T157"/>
    <mergeCell ref="U156:U157"/>
    <mergeCell ref="W156:W157"/>
    <mergeCell ref="F156:F157"/>
    <mergeCell ref="H156:H157"/>
    <mergeCell ref="I156:I157"/>
    <mergeCell ref="K156:K157"/>
    <mergeCell ref="L156:L157"/>
    <mergeCell ref="N156:N157"/>
    <mergeCell ref="W158:W159"/>
    <mergeCell ref="X158:X159"/>
    <mergeCell ref="B138:B143"/>
    <mergeCell ref="B144:B149"/>
    <mergeCell ref="B150:B155"/>
    <mergeCell ref="B156:B157"/>
    <mergeCell ref="D156:D157"/>
    <mergeCell ref="E156:E157"/>
    <mergeCell ref="B102:B106"/>
    <mergeCell ref="B108:B112"/>
    <mergeCell ref="B114:B118"/>
    <mergeCell ref="B120:B124"/>
    <mergeCell ref="B126:B130"/>
    <mergeCell ref="B132:B136"/>
    <mergeCell ref="B64:B68"/>
    <mergeCell ref="B70:B74"/>
    <mergeCell ref="B76:B80"/>
    <mergeCell ref="B82:B86"/>
    <mergeCell ref="B88:B92"/>
    <mergeCell ref="B96:B100"/>
    <mergeCell ref="B32:B34"/>
    <mergeCell ref="B36:B38"/>
    <mergeCell ref="B40:B42"/>
    <mergeCell ref="B46:B50"/>
    <mergeCell ref="B52:B56"/>
    <mergeCell ref="B58:B62"/>
    <mergeCell ref="Z5:AA6"/>
    <mergeCell ref="B8:B11"/>
    <mergeCell ref="B16:B18"/>
    <mergeCell ref="B20:B22"/>
    <mergeCell ref="B24:B26"/>
    <mergeCell ref="B28:B30"/>
    <mergeCell ref="E2:X3"/>
    <mergeCell ref="E4:X4"/>
    <mergeCell ref="E5:F6"/>
    <mergeCell ref="H5:I6"/>
    <mergeCell ref="K5:L6"/>
    <mergeCell ref="N5:O6"/>
    <mergeCell ref="Q5:R6"/>
    <mergeCell ref="T5:U6"/>
    <mergeCell ref="W5:X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J Powell (kjpowell)</dc:creator>
  <cp:lastModifiedBy>Kevin J Powell (kjpowell)</cp:lastModifiedBy>
  <dcterms:created xsi:type="dcterms:W3CDTF">2012-02-15T15:43:41Z</dcterms:created>
  <dcterms:modified xsi:type="dcterms:W3CDTF">2012-10-02T18:24:09Z</dcterms:modified>
</cp:coreProperties>
</file>