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zckrman\Desktop\SR2014to2015\"/>
    </mc:Choice>
  </mc:AlternateContent>
  <bookViews>
    <workbookView xWindow="0" yWindow="180" windowWidth="8190" windowHeight="3915" tabRatio="512"/>
  </bookViews>
  <sheets>
    <sheet name="Quantitative" sheetId="2" r:id="rId1"/>
  </sheets>
  <definedNames>
    <definedName name="_xlnm.Print_Area" localSheetId="0">Quantitative!$A$1:$L$182</definedName>
    <definedName name="_xlnm.Print_Titles" localSheetId="0">Quantitative!$1:$7</definedName>
  </definedNames>
  <calcPr calcId="152511"/>
</workbook>
</file>

<file path=xl/calcChain.xml><?xml version="1.0" encoding="utf-8"?>
<calcChain xmlns="http://schemas.openxmlformats.org/spreadsheetml/2006/main">
  <c r="Z180" i="2" l="1"/>
  <c r="Z176" i="2"/>
  <c r="Z170" i="2"/>
  <c r="AA162" i="2" s="1"/>
  <c r="Z156" i="2"/>
  <c r="AA152" i="2" s="1"/>
  <c r="Z150" i="2"/>
  <c r="AA147" i="2" s="1"/>
  <c r="AA149" i="2"/>
  <c r="AA148" i="2"/>
  <c r="AA146" i="2"/>
  <c r="Z144" i="2"/>
  <c r="AA140" i="2" s="1"/>
  <c r="Z138" i="2"/>
  <c r="AA135" i="2" s="1"/>
  <c r="AA137" i="2"/>
  <c r="AA136" i="2"/>
  <c r="AA134" i="2"/>
  <c r="Z132" i="2"/>
  <c r="AA128" i="2" s="1"/>
  <c r="Z126" i="2"/>
  <c r="AA123" i="2" s="1"/>
  <c r="AA125" i="2"/>
  <c r="AA124" i="2"/>
  <c r="AA122" i="2"/>
  <c r="Z120" i="2"/>
  <c r="Z114" i="2"/>
  <c r="AA111" i="2" s="1"/>
  <c r="AA113" i="2"/>
  <c r="AA112" i="2"/>
  <c r="AA110" i="2"/>
  <c r="Z108" i="2"/>
  <c r="AA104" i="2" s="1"/>
  <c r="Z102" i="2"/>
  <c r="AA99" i="2" s="1"/>
  <c r="AA101" i="2"/>
  <c r="AA100" i="2"/>
  <c r="AA98" i="2"/>
  <c r="Z94" i="2"/>
  <c r="Z88" i="2"/>
  <c r="AA85" i="2" s="1"/>
  <c r="AA87" i="2"/>
  <c r="AA86" i="2"/>
  <c r="AA84" i="2"/>
  <c r="Z82" i="2"/>
  <c r="AA78" i="2" s="1"/>
  <c r="Z76" i="2"/>
  <c r="AA73" i="2" s="1"/>
  <c r="AA75" i="2"/>
  <c r="AA74" i="2"/>
  <c r="AA72" i="2"/>
  <c r="Z70" i="2"/>
  <c r="Z64" i="2"/>
  <c r="AA61" i="2" s="1"/>
  <c r="AA63" i="2"/>
  <c r="AA62" i="2"/>
  <c r="AA60" i="2"/>
  <c r="Z58" i="2"/>
  <c r="Z52" i="2"/>
  <c r="AA49" i="2" s="1"/>
  <c r="AA51" i="2"/>
  <c r="AA50" i="2"/>
  <c r="AA48" i="2"/>
  <c r="Z42" i="2"/>
  <c r="Z38" i="2"/>
  <c r="Z34" i="2"/>
  <c r="Z30" i="2"/>
  <c r="Z26" i="2"/>
  <c r="Z22" i="2"/>
  <c r="Z18" i="2"/>
  <c r="Z12" i="2"/>
  <c r="AA8" i="2" s="1"/>
  <c r="AA9" i="2"/>
  <c r="AA41" i="2" l="1"/>
  <c r="AA40" i="2"/>
  <c r="AA69" i="2"/>
  <c r="AA68" i="2"/>
  <c r="AA67" i="2"/>
  <c r="AA93" i="2"/>
  <c r="AA92" i="2"/>
  <c r="AA91" i="2"/>
  <c r="AA119" i="2"/>
  <c r="AA118" i="2"/>
  <c r="AA117" i="2"/>
  <c r="AA33" i="2"/>
  <c r="AA32" i="2"/>
  <c r="AA34" i="2" s="1"/>
  <c r="AA57" i="2"/>
  <c r="AA56" i="2"/>
  <c r="AA55" i="2"/>
  <c r="AA21" i="2"/>
  <c r="AA20" i="2"/>
  <c r="AA37" i="2"/>
  <c r="AA36" i="2"/>
  <c r="AA38" i="2" s="1"/>
  <c r="AA64" i="2"/>
  <c r="AA66" i="2"/>
  <c r="AA88" i="2"/>
  <c r="AA90" i="2"/>
  <c r="AA94" i="2" s="1"/>
  <c r="AA114" i="2"/>
  <c r="AA116" i="2"/>
  <c r="AA138" i="2"/>
  <c r="AA25" i="2"/>
  <c r="AA24" i="2"/>
  <c r="AA26" i="2" s="1"/>
  <c r="AA169" i="2"/>
  <c r="AA160" i="2"/>
  <c r="AA166" i="2"/>
  <c r="AA158" i="2"/>
  <c r="AA170" i="2" s="1"/>
  <c r="AA165" i="2"/>
  <c r="AA11" i="2"/>
  <c r="AA10" i="2"/>
  <c r="AA12" i="2" s="1"/>
  <c r="AA29" i="2"/>
  <c r="AA28" i="2"/>
  <c r="AA52" i="2"/>
  <c r="AA54" i="2"/>
  <c r="AA58" i="2" s="1"/>
  <c r="AA76" i="2"/>
  <c r="AA102" i="2"/>
  <c r="AA126" i="2"/>
  <c r="AA150" i="2"/>
  <c r="AA176" i="2"/>
  <c r="AA143" i="2"/>
  <c r="AA142" i="2"/>
  <c r="AA141" i="2"/>
  <c r="AA144" i="2" s="1"/>
  <c r="AA17" i="2"/>
  <c r="AA16" i="2"/>
  <c r="AA81" i="2"/>
  <c r="AA80" i="2"/>
  <c r="AA79" i="2"/>
  <c r="AA82" i="2" s="1"/>
  <c r="AA107" i="2"/>
  <c r="AA106" i="2"/>
  <c r="AA105" i="2"/>
  <c r="AA108" i="2" s="1"/>
  <c r="AA131" i="2"/>
  <c r="AA130" i="2"/>
  <c r="AA129" i="2"/>
  <c r="AA132" i="2" s="1"/>
  <c r="AA155" i="2"/>
  <c r="AA154" i="2"/>
  <c r="AA156" i="2" s="1"/>
  <c r="AA153" i="2"/>
  <c r="AA18" i="2" l="1"/>
  <c r="AA30" i="2"/>
  <c r="AA120" i="2"/>
  <c r="AA70" i="2"/>
  <c r="AA22" i="2"/>
  <c r="AA42" i="2"/>
  <c r="T180" i="2" l="1"/>
  <c r="T176" i="2"/>
  <c r="U176" i="2" s="1"/>
  <c r="T170" i="2"/>
  <c r="U169" i="2"/>
  <c r="U166" i="2"/>
  <c r="U165" i="2"/>
  <c r="U162" i="2"/>
  <c r="U160" i="2"/>
  <c r="U158" i="2"/>
  <c r="U170" i="2" s="1"/>
  <c r="T156" i="2"/>
  <c r="U155" i="2"/>
  <c r="U154" i="2"/>
  <c r="U153" i="2"/>
  <c r="U152" i="2"/>
  <c r="U156" i="2" s="1"/>
  <c r="T150" i="2"/>
  <c r="U148" i="2" s="1"/>
  <c r="U146" i="2"/>
  <c r="T144" i="2"/>
  <c r="U143" i="2"/>
  <c r="U142" i="2"/>
  <c r="U141" i="2"/>
  <c r="U140" i="2"/>
  <c r="U144" i="2" s="1"/>
  <c r="T138" i="2"/>
  <c r="U136" i="2" s="1"/>
  <c r="U134" i="2"/>
  <c r="T132" i="2"/>
  <c r="U131" i="2"/>
  <c r="U130" i="2"/>
  <c r="U129" i="2"/>
  <c r="U128" i="2"/>
  <c r="U132" i="2" s="1"/>
  <c r="T126" i="2"/>
  <c r="U124" i="2" s="1"/>
  <c r="U122" i="2"/>
  <c r="T120" i="2"/>
  <c r="U119" i="2"/>
  <c r="U118" i="2"/>
  <c r="U117" i="2"/>
  <c r="U120" i="2" s="1"/>
  <c r="U116" i="2"/>
  <c r="T114" i="2"/>
  <c r="U112" i="2" s="1"/>
  <c r="T108" i="2"/>
  <c r="U107" i="2"/>
  <c r="U106" i="2"/>
  <c r="U105" i="2"/>
  <c r="U108" i="2" s="1"/>
  <c r="U104" i="2"/>
  <c r="T102" i="2"/>
  <c r="U100" i="2" s="1"/>
  <c r="T94" i="2"/>
  <c r="U93" i="2"/>
  <c r="U92" i="2"/>
  <c r="U91" i="2"/>
  <c r="U94" i="2" s="1"/>
  <c r="U90" i="2"/>
  <c r="T88" i="2"/>
  <c r="U86" i="2" s="1"/>
  <c r="T82" i="2"/>
  <c r="U81" i="2"/>
  <c r="U80" i="2"/>
  <c r="U79" i="2"/>
  <c r="U78" i="2"/>
  <c r="U82" i="2" s="1"/>
  <c r="T76" i="2"/>
  <c r="U74" i="2" s="1"/>
  <c r="U72" i="2"/>
  <c r="T70" i="2"/>
  <c r="U69" i="2"/>
  <c r="U68" i="2"/>
  <c r="U67" i="2"/>
  <c r="U66" i="2"/>
  <c r="U70" i="2" s="1"/>
  <c r="T64" i="2"/>
  <c r="U62" i="2" s="1"/>
  <c r="T58" i="2"/>
  <c r="U57" i="2"/>
  <c r="U56" i="2"/>
  <c r="U55" i="2"/>
  <c r="U54" i="2"/>
  <c r="U58" i="2" s="1"/>
  <c r="T52" i="2"/>
  <c r="U50" i="2" s="1"/>
  <c r="T42" i="2"/>
  <c r="U41" i="2"/>
  <c r="U40" i="2"/>
  <c r="U42" i="2" s="1"/>
  <c r="T38" i="2"/>
  <c r="U37" i="2"/>
  <c r="U36" i="2"/>
  <c r="U38" i="2" s="1"/>
  <c r="T34" i="2"/>
  <c r="U33" i="2"/>
  <c r="U32" i="2"/>
  <c r="U34" i="2" s="1"/>
  <c r="T30" i="2"/>
  <c r="U29" i="2"/>
  <c r="U28" i="2"/>
  <c r="U30" i="2" s="1"/>
  <c r="T26" i="2"/>
  <c r="U25" i="2"/>
  <c r="U24" i="2"/>
  <c r="U26" i="2" s="1"/>
  <c r="T22" i="2"/>
  <c r="U21" i="2"/>
  <c r="U20" i="2"/>
  <c r="U22" i="2" s="1"/>
  <c r="T18" i="2"/>
  <c r="U17" i="2"/>
  <c r="U16" i="2"/>
  <c r="U18" i="2" s="1"/>
  <c r="T12" i="2"/>
  <c r="U11" i="2"/>
  <c r="U10" i="2"/>
  <c r="U9" i="2"/>
  <c r="U8" i="2"/>
  <c r="U12" i="2" s="1"/>
  <c r="U61" i="2" l="1"/>
  <c r="U73" i="2"/>
  <c r="U76" i="2" s="1"/>
  <c r="U123" i="2"/>
  <c r="U126" i="2" s="1"/>
  <c r="U51" i="2"/>
  <c r="U63" i="2"/>
  <c r="U75" i="2"/>
  <c r="U87" i="2"/>
  <c r="U101" i="2"/>
  <c r="U113" i="2"/>
  <c r="U125" i="2"/>
  <c r="U137" i="2"/>
  <c r="U138" i="2" s="1"/>
  <c r="U149" i="2"/>
  <c r="U48" i="2"/>
  <c r="U60" i="2"/>
  <c r="U64" i="2" s="1"/>
  <c r="U84" i="2"/>
  <c r="U98" i="2"/>
  <c r="U110" i="2"/>
  <c r="U49" i="2"/>
  <c r="U85" i="2"/>
  <c r="U99" i="2"/>
  <c r="U111" i="2"/>
  <c r="U135" i="2"/>
  <c r="U147" i="2"/>
  <c r="U150" i="2" s="1"/>
  <c r="U102" i="2" l="1"/>
  <c r="U88" i="2"/>
  <c r="U114" i="2"/>
  <c r="U52" i="2"/>
  <c r="Q180" i="2" l="1"/>
  <c r="Q176" i="2"/>
  <c r="R176" i="2" s="1"/>
  <c r="Q170" i="2"/>
  <c r="R169" i="2"/>
  <c r="R166" i="2"/>
  <c r="R165" i="2"/>
  <c r="R162" i="2"/>
  <c r="R160" i="2"/>
  <c r="R158" i="2"/>
  <c r="R170" i="2" s="1"/>
  <c r="Q156" i="2"/>
  <c r="R155" i="2"/>
  <c r="R154" i="2"/>
  <c r="R153" i="2"/>
  <c r="R152" i="2"/>
  <c r="R156" i="2" s="1"/>
  <c r="Q150" i="2"/>
  <c r="R148" i="2" s="1"/>
  <c r="Q144" i="2"/>
  <c r="R143" i="2"/>
  <c r="R142" i="2"/>
  <c r="R141" i="2"/>
  <c r="R140" i="2"/>
  <c r="R144" i="2" s="1"/>
  <c r="Q138" i="2"/>
  <c r="R136" i="2" s="1"/>
  <c r="Q132" i="2"/>
  <c r="R129" i="2" s="1"/>
  <c r="R131" i="2"/>
  <c r="R130" i="2"/>
  <c r="R128" i="2"/>
  <c r="Q126" i="2"/>
  <c r="R124" i="2" s="1"/>
  <c r="R122" i="2"/>
  <c r="Q120" i="2"/>
  <c r="R119" i="2"/>
  <c r="R118" i="2"/>
  <c r="R117" i="2"/>
  <c r="R116" i="2"/>
  <c r="R120" i="2" s="1"/>
  <c r="Q114" i="2"/>
  <c r="R112" i="2" s="1"/>
  <c r="Q108" i="2"/>
  <c r="R105" i="2" s="1"/>
  <c r="R107" i="2"/>
  <c r="R106" i="2"/>
  <c r="R104" i="2"/>
  <c r="Q102" i="2"/>
  <c r="R100" i="2" s="1"/>
  <c r="R98" i="2"/>
  <c r="Q94" i="2"/>
  <c r="R91" i="2" s="1"/>
  <c r="R93" i="2"/>
  <c r="R92" i="2"/>
  <c r="R90" i="2"/>
  <c r="R94" i="2" s="1"/>
  <c r="Q88" i="2"/>
  <c r="R86" i="2" s="1"/>
  <c r="Q82" i="2"/>
  <c r="R81" i="2"/>
  <c r="R80" i="2"/>
  <c r="R79" i="2"/>
  <c r="R78" i="2"/>
  <c r="R82" i="2" s="1"/>
  <c r="Q76" i="2"/>
  <c r="R74" i="2" s="1"/>
  <c r="R72" i="2"/>
  <c r="Q70" i="2"/>
  <c r="R69" i="2"/>
  <c r="R68" i="2"/>
  <c r="R67" i="2"/>
  <c r="R66" i="2"/>
  <c r="R70" i="2" s="1"/>
  <c r="Q64" i="2"/>
  <c r="R62" i="2" s="1"/>
  <c r="Q58" i="2"/>
  <c r="R57" i="2"/>
  <c r="R56" i="2"/>
  <c r="R55" i="2"/>
  <c r="R54" i="2"/>
  <c r="R58" i="2" s="1"/>
  <c r="Q52" i="2"/>
  <c r="R50" i="2" s="1"/>
  <c r="R48" i="2"/>
  <c r="Q42" i="2"/>
  <c r="R41" i="2"/>
  <c r="R40" i="2"/>
  <c r="R42" i="2" s="1"/>
  <c r="Q38" i="2"/>
  <c r="R37" i="2"/>
  <c r="R36" i="2"/>
  <c r="R38" i="2" s="1"/>
  <c r="Q34" i="2"/>
  <c r="R33" i="2"/>
  <c r="R32" i="2"/>
  <c r="R34" i="2" s="1"/>
  <c r="Q30" i="2"/>
  <c r="R29" i="2"/>
  <c r="R28" i="2"/>
  <c r="R30" i="2" s="1"/>
  <c r="Q26" i="2"/>
  <c r="R25" i="2"/>
  <c r="R24" i="2"/>
  <c r="R26" i="2" s="1"/>
  <c r="Q22" i="2"/>
  <c r="R21" i="2"/>
  <c r="R20" i="2"/>
  <c r="R22" i="2" s="1"/>
  <c r="Q18" i="2"/>
  <c r="R17" i="2"/>
  <c r="R16" i="2"/>
  <c r="R18" i="2" s="1"/>
  <c r="Q12" i="2"/>
  <c r="R9" i="2" s="1"/>
  <c r="R11" i="2"/>
  <c r="R10" i="2"/>
  <c r="R8" i="2"/>
  <c r="R126" i="2" l="1"/>
  <c r="R52" i="2"/>
  <c r="R12" i="2"/>
  <c r="R108" i="2"/>
  <c r="R132" i="2"/>
  <c r="R60" i="2"/>
  <c r="R110" i="2"/>
  <c r="R49" i="2"/>
  <c r="R73" i="2"/>
  <c r="R76" i="2" s="1"/>
  <c r="R99" i="2"/>
  <c r="R102" i="2" s="1"/>
  <c r="R123" i="2"/>
  <c r="R147" i="2"/>
  <c r="R51" i="2"/>
  <c r="R63" i="2"/>
  <c r="R75" i="2"/>
  <c r="R87" i="2"/>
  <c r="R101" i="2"/>
  <c r="R113" i="2"/>
  <c r="R125" i="2"/>
  <c r="R137" i="2"/>
  <c r="R149" i="2"/>
  <c r="R84" i="2"/>
  <c r="R134" i="2"/>
  <c r="R146" i="2"/>
  <c r="R61" i="2"/>
  <c r="R85" i="2"/>
  <c r="R111" i="2"/>
  <c r="R135" i="2"/>
  <c r="R150" i="2" l="1"/>
  <c r="R88" i="2"/>
  <c r="R64" i="2"/>
  <c r="R138" i="2"/>
  <c r="R114" i="2"/>
  <c r="N180" i="2" l="1"/>
  <c r="N176" i="2"/>
  <c r="O176" i="2" s="1"/>
  <c r="N170" i="2"/>
  <c r="O169" i="2"/>
  <c r="O166" i="2"/>
  <c r="O165" i="2"/>
  <c r="O162" i="2"/>
  <c r="O160" i="2"/>
  <c r="O158" i="2"/>
  <c r="O170" i="2" s="1"/>
  <c r="N156" i="2"/>
  <c r="O155" i="2"/>
  <c r="O154" i="2"/>
  <c r="O153" i="2"/>
  <c r="O152" i="2"/>
  <c r="O156" i="2" s="1"/>
  <c r="N150" i="2"/>
  <c r="O148" i="2" s="1"/>
  <c r="N144" i="2"/>
  <c r="O143" i="2"/>
  <c r="O142" i="2"/>
  <c r="O141" i="2"/>
  <c r="O140" i="2"/>
  <c r="O144" i="2" s="1"/>
  <c r="N138" i="2"/>
  <c r="O136" i="2" s="1"/>
  <c r="O134" i="2"/>
  <c r="N132" i="2"/>
  <c r="O131" i="2"/>
  <c r="O130" i="2"/>
  <c r="O129" i="2"/>
  <c r="O128" i="2"/>
  <c r="O132" i="2" s="1"/>
  <c r="N126" i="2"/>
  <c r="O124" i="2" s="1"/>
  <c r="O122" i="2"/>
  <c r="N120" i="2"/>
  <c r="O119" i="2"/>
  <c r="O118" i="2"/>
  <c r="O117" i="2"/>
  <c r="O116" i="2"/>
  <c r="O120" i="2" s="1"/>
  <c r="N114" i="2"/>
  <c r="O112" i="2" s="1"/>
  <c r="N108" i="2"/>
  <c r="O107" i="2"/>
  <c r="O106" i="2"/>
  <c r="O105" i="2"/>
  <c r="O104" i="2"/>
  <c r="O108" i="2" s="1"/>
  <c r="N102" i="2"/>
  <c r="O100" i="2" s="1"/>
  <c r="N94" i="2"/>
  <c r="O93" i="2"/>
  <c r="O92" i="2"/>
  <c r="O91" i="2"/>
  <c r="O90" i="2"/>
  <c r="O94" i="2" s="1"/>
  <c r="N88" i="2"/>
  <c r="O86" i="2" s="1"/>
  <c r="N82" i="2"/>
  <c r="O81" i="2"/>
  <c r="O80" i="2"/>
  <c r="O79" i="2"/>
  <c r="O78" i="2"/>
  <c r="O82" i="2" s="1"/>
  <c r="N76" i="2"/>
  <c r="O74" i="2" s="1"/>
  <c r="O72" i="2"/>
  <c r="N70" i="2"/>
  <c r="O69" i="2"/>
  <c r="O68" i="2"/>
  <c r="O67" i="2"/>
  <c r="O66" i="2"/>
  <c r="O70" i="2" s="1"/>
  <c r="N64" i="2"/>
  <c r="O62" i="2" s="1"/>
  <c r="O60" i="2"/>
  <c r="N58" i="2"/>
  <c r="O57" i="2"/>
  <c r="O56" i="2"/>
  <c r="O55" i="2"/>
  <c r="O54" i="2"/>
  <c r="O58" i="2" s="1"/>
  <c r="N52" i="2"/>
  <c r="O50" i="2" s="1"/>
  <c r="O48" i="2"/>
  <c r="N42" i="2"/>
  <c r="O41" i="2"/>
  <c r="O40" i="2"/>
  <c r="O42" i="2" s="1"/>
  <c r="N38" i="2"/>
  <c r="O37" i="2"/>
  <c r="O36" i="2"/>
  <c r="O38" i="2" s="1"/>
  <c r="N34" i="2"/>
  <c r="O33" i="2"/>
  <c r="O32" i="2"/>
  <c r="O34" i="2" s="1"/>
  <c r="N30" i="2"/>
  <c r="O29" i="2"/>
  <c r="O28" i="2"/>
  <c r="O30" i="2" s="1"/>
  <c r="N26" i="2"/>
  <c r="O25" i="2"/>
  <c r="O24" i="2"/>
  <c r="O26" i="2" s="1"/>
  <c r="N22" i="2"/>
  <c r="O21" i="2"/>
  <c r="O20" i="2"/>
  <c r="O22" i="2" s="1"/>
  <c r="N18" i="2"/>
  <c r="O17" i="2"/>
  <c r="O16" i="2"/>
  <c r="O18" i="2" s="1"/>
  <c r="N12" i="2"/>
  <c r="O11" i="2"/>
  <c r="O10" i="2"/>
  <c r="O9" i="2"/>
  <c r="O8" i="2"/>
  <c r="O12" i="2" s="1"/>
  <c r="O110" i="2" l="1"/>
  <c r="O146" i="2"/>
  <c r="O150" i="2" s="1"/>
  <c r="O99" i="2"/>
  <c r="O147" i="2"/>
  <c r="O51" i="2"/>
  <c r="O63" i="2"/>
  <c r="O75" i="2"/>
  <c r="O87" i="2"/>
  <c r="O101" i="2"/>
  <c r="O113" i="2"/>
  <c r="O125" i="2"/>
  <c r="O137" i="2"/>
  <c r="O149" i="2"/>
  <c r="O84" i="2"/>
  <c r="O98" i="2"/>
  <c r="O102" i="2" s="1"/>
  <c r="O49" i="2"/>
  <c r="O52" i="2" s="1"/>
  <c r="O61" i="2"/>
  <c r="O64" i="2" s="1"/>
  <c r="O73" i="2"/>
  <c r="O76" i="2" s="1"/>
  <c r="O85" i="2"/>
  <c r="O111" i="2"/>
  <c r="O123" i="2"/>
  <c r="O126" i="2" s="1"/>
  <c r="O135" i="2"/>
  <c r="O138" i="2" s="1"/>
  <c r="O88" i="2" l="1"/>
  <c r="O114" i="2"/>
  <c r="K180" i="2" l="1"/>
  <c r="L176" i="2"/>
  <c r="K176" i="2"/>
  <c r="K170" i="2"/>
  <c r="L166" i="2" s="1"/>
  <c r="L169" i="2"/>
  <c r="L162" i="2"/>
  <c r="L160" i="2"/>
  <c r="K156" i="2"/>
  <c r="L154" i="2" s="1"/>
  <c r="L155" i="2"/>
  <c r="L152" i="2"/>
  <c r="K150" i="2"/>
  <c r="L149" i="2" s="1"/>
  <c r="L148" i="2"/>
  <c r="L147" i="2"/>
  <c r="L146" i="2"/>
  <c r="K144" i="2"/>
  <c r="L142" i="2" s="1"/>
  <c r="L143" i="2"/>
  <c r="L140" i="2"/>
  <c r="K138" i="2"/>
  <c r="L137" i="2" s="1"/>
  <c r="L136" i="2"/>
  <c r="L135" i="2"/>
  <c r="L134" i="2"/>
  <c r="K132" i="2"/>
  <c r="L130" i="2" s="1"/>
  <c r="L131" i="2"/>
  <c r="L128" i="2"/>
  <c r="K126" i="2"/>
  <c r="L124" i="2" s="1"/>
  <c r="L123" i="2"/>
  <c r="L122" i="2"/>
  <c r="K120" i="2"/>
  <c r="L118" i="2" s="1"/>
  <c r="L119" i="2"/>
  <c r="L116" i="2"/>
  <c r="K114" i="2"/>
  <c r="L112" i="2" s="1"/>
  <c r="L111" i="2"/>
  <c r="L110" i="2"/>
  <c r="K108" i="2"/>
  <c r="L107" i="2"/>
  <c r="L106" i="2"/>
  <c r="L105" i="2"/>
  <c r="L104" i="2"/>
  <c r="L108" i="2" s="1"/>
  <c r="K102" i="2"/>
  <c r="L100" i="2" s="1"/>
  <c r="L99" i="2"/>
  <c r="L98" i="2"/>
  <c r="K94" i="2"/>
  <c r="L93" i="2"/>
  <c r="L92" i="2"/>
  <c r="L91" i="2"/>
  <c r="L90" i="2"/>
  <c r="L94" i="2" s="1"/>
  <c r="K88" i="2"/>
  <c r="L86" i="2" s="1"/>
  <c r="L85" i="2"/>
  <c r="L84" i="2"/>
  <c r="K82" i="2"/>
  <c r="L81" i="2"/>
  <c r="L80" i="2"/>
  <c r="L79" i="2"/>
  <c r="L78" i="2"/>
  <c r="L82" i="2" s="1"/>
  <c r="K76" i="2"/>
  <c r="L74" i="2" s="1"/>
  <c r="L73" i="2"/>
  <c r="L72" i="2"/>
  <c r="K70" i="2"/>
  <c r="L69" i="2"/>
  <c r="L68" i="2"/>
  <c r="L67" i="2"/>
  <c r="L66" i="2"/>
  <c r="L70" i="2" s="1"/>
  <c r="K64" i="2"/>
  <c r="L62" i="2" s="1"/>
  <c r="L61" i="2"/>
  <c r="L60" i="2"/>
  <c r="K58" i="2"/>
  <c r="L57" i="2"/>
  <c r="L56" i="2"/>
  <c r="L55" i="2"/>
  <c r="L54" i="2"/>
  <c r="L58" i="2" s="1"/>
  <c r="K52" i="2"/>
  <c r="L50" i="2" s="1"/>
  <c r="L49" i="2"/>
  <c r="L48" i="2"/>
  <c r="K42" i="2"/>
  <c r="L41" i="2"/>
  <c r="L40" i="2"/>
  <c r="L42" i="2" s="1"/>
  <c r="K38" i="2"/>
  <c r="L37" i="2"/>
  <c r="L36" i="2"/>
  <c r="L38" i="2" s="1"/>
  <c r="K34" i="2"/>
  <c r="L33" i="2"/>
  <c r="L32" i="2"/>
  <c r="L34" i="2" s="1"/>
  <c r="K30" i="2"/>
  <c r="L29" i="2"/>
  <c r="L28" i="2"/>
  <c r="L30" i="2" s="1"/>
  <c r="K26" i="2"/>
  <c r="L25" i="2"/>
  <c r="L24" i="2"/>
  <c r="L26" i="2" s="1"/>
  <c r="K22" i="2"/>
  <c r="L21" i="2"/>
  <c r="L20" i="2"/>
  <c r="L22" i="2" s="1"/>
  <c r="K18" i="2"/>
  <c r="L17" i="2"/>
  <c r="L16" i="2"/>
  <c r="L18" i="2" s="1"/>
  <c r="K12" i="2"/>
  <c r="L11" i="2"/>
  <c r="L10" i="2"/>
  <c r="L9" i="2"/>
  <c r="L8" i="2"/>
  <c r="L12" i="2" s="1"/>
  <c r="L88" i="2" l="1"/>
  <c r="L102" i="2"/>
  <c r="L138" i="2"/>
  <c r="L64" i="2"/>
  <c r="L126" i="2"/>
  <c r="L144" i="2"/>
  <c r="L150" i="2"/>
  <c r="L51" i="2"/>
  <c r="L52" i="2" s="1"/>
  <c r="L63" i="2"/>
  <c r="L75" i="2"/>
  <c r="L76" i="2" s="1"/>
  <c r="L87" i="2"/>
  <c r="L101" i="2"/>
  <c r="L113" i="2"/>
  <c r="L114" i="2" s="1"/>
  <c r="L117" i="2"/>
  <c r="L120" i="2" s="1"/>
  <c r="L125" i="2"/>
  <c r="L129" i="2"/>
  <c r="L132" i="2" s="1"/>
  <c r="L141" i="2"/>
  <c r="L153" i="2"/>
  <c r="L156" i="2" s="1"/>
  <c r="L165" i="2"/>
  <c r="L158" i="2"/>
  <c r="L170" i="2" s="1"/>
  <c r="E132" i="2" l="1"/>
  <c r="E126" i="2"/>
  <c r="E114" i="2" l="1"/>
  <c r="F110" i="2" s="1"/>
  <c r="F105" i="2"/>
  <c r="E108" i="2"/>
  <c r="F106" i="2" s="1"/>
  <c r="E102" i="2"/>
  <c r="E52" i="2"/>
  <c r="F49" i="2" s="1"/>
  <c r="E12" i="2"/>
  <c r="F11" i="2" s="1"/>
  <c r="H12" i="2"/>
  <c r="F8" i="2"/>
  <c r="F50" i="2" l="1"/>
  <c r="F104" i="2"/>
  <c r="F112" i="2"/>
  <c r="F113" i="2"/>
  <c r="F107" i="2"/>
  <c r="F111" i="2"/>
  <c r="F10" i="2"/>
  <c r="F12" i="2"/>
  <c r="F9" i="2"/>
  <c r="F114" i="2" l="1"/>
  <c r="F108" i="2"/>
  <c r="H180" i="2"/>
  <c r="H176" i="2" l="1"/>
  <c r="H170" i="2"/>
  <c r="H156" i="2"/>
  <c r="I154" i="2" s="1"/>
  <c r="H150" i="2"/>
  <c r="I148" i="2" s="1"/>
  <c r="H144" i="2"/>
  <c r="I142" i="2" s="1"/>
  <c r="H138" i="2"/>
  <c r="I136" i="2" s="1"/>
  <c r="H132" i="2"/>
  <c r="I130" i="2" s="1"/>
  <c r="H126" i="2"/>
  <c r="I124" i="2" s="1"/>
  <c r="H120" i="2"/>
  <c r="I118" i="2" s="1"/>
  <c r="H114" i="2"/>
  <c r="I112" i="2" s="1"/>
  <c r="H108" i="2"/>
  <c r="I106" i="2" s="1"/>
  <c r="H102" i="2"/>
  <c r="I100" i="2" s="1"/>
  <c r="H94" i="2"/>
  <c r="I92" i="2" s="1"/>
  <c r="H88" i="2"/>
  <c r="I86" i="2" s="1"/>
  <c r="H82" i="2"/>
  <c r="I80" i="2" s="1"/>
  <c r="H76" i="2"/>
  <c r="I74" i="2" s="1"/>
  <c r="H70" i="2"/>
  <c r="I68" i="2" s="1"/>
  <c r="H64" i="2"/>
  <c r="I61" i="2" s="1"/>
  <c r="H58" i="2"/>
  <c r="I56" i="2" s="1"/>
  <c r="H52" i="2"/>
  <c r="I50" i="2" s="1"/>
  <c r="I176" i="2" l="1"/>
  <c r="I166" i="2"/>
  <c r="I60" i="2"/>
  <c r="I63" i="2"/>
  <c r="I54" i="2"/>
  <c r="I160" i="2"/>
  <c r="I165" i="2"/>
  <c r="I169" i="2"/>
  <c r="I158" i="2"/>
  <c r="I162" i="2"/>
  <c r="I153" i="2"/>
  <c r="I155" i="2"/>
  <c r="I152" i="2"/>
  <c r="I147" i="2"/>
  <c r="I149" i="2"/>
  <c r="I146" i="2"/>
  <c r="I141" i="2"/>
  <c r="I143" i="2"/>
  <c r="I140" i="2"/>
  <c r="I135" i="2"/>
  <c r="I137" i="2"/>
  <c r="I134" i="2"/>
  <c r="I129" i="2"/>
  <c r="I131" i="2"/>
  <c r="I128" i="2"/>
  <c r="I123" i="2"/>
  <c r="I125" i="2"/>
  <c r="I122" i="2"/>
  <c r="I117" i="2"/>
  <c r="I119" i="2"/>
  <c r="I116" i="2"/>
  <c r="I111" i="2"/>
  <c r="I113" i="2"/>
  <c r="I110" i="2"/>
  <c r="I105" i="2"/>
  <c r="I107" i="2"/>
  <c r="I104" i="2"/>
  <c r="I99" i="2"/>
  <c r="I101" i="2"/>
  <c r="I98" i="2"/>
  <c r="I91" i="2"/>
  <c r="I93" i="2"/>
  <c r="I90" i="2"/>
  <c r="I85" i="2"/>
  <c r="I87" i="2"/>
  <c r="I84" i="2"/>
  <c r="I79" i="2"/>
  <c r="I81" i="2"/>
  <c r="I78" i="2"/>
  <c r="I73" i="2"/>
  <c r="I75" i="2"/>
  <c r="I72" i="2"/>
  <c r="I67" i="2"/>
  <c r="I69" i="2"/>
  <c r="I66" i="2"/>
  <c r="I62" i="2"/>
  <c r="I55" i="2"/>
  <c r="I57" i="2"/>
  <c r="I49" i="2"/>
  <c r="I51" i="2"/>
  <c r="I48" i="2"/>
  <c r="H42" i="2"/>
  <c r="I40" i="2" s="1"/>
  <c r="H38" i="2"/>
  <c r="I37" i="2" s="1"/>
  <c r="H34" i="2"/>
  <c r="I32" i="2" s="1"/>
  <c r="H30" i="2"/>
  <c r="I29" i="2" s="1"/>
  <c r="H26" i="2"/>
  <c r="I24" i="2" s="1"/>
  <c r="H22" i="2"/>
  <c r="I21" i="2" s="1"/>
  <c r="H18" i="2"/>
  <c r="I17" i="2" s="1"/>
  <c r="I8" i="2"/>
  <c r="I170" i="2" l="1"/>
  <c r="I64" i="2"/>
  <c r="I16" i="2"/>
  <c r="I18" i="2" s="1"/>
  <c r="I10" i="2"/>
  <c r="I9" i="2"/>
  <c r="I11" i="2"/>
  <c r="I156" i="2"/>
  <c r="I150" i="2"/>
  <c r="I144" i="2"/>
  <c r="I138" i="2"/>
  <c r="I132" i="2"/>
  <c r="I126" i="2"/>
  <c r="I120" i="2"/>
  <c r="I114" i="2"/>
  <c r="I108" i="2"/>
  <c r="I102" i="2"/>
  <c r="I94" i="2"/>
  <c r="I88" i="2"/>
  <c r="I82" i="2"/>
  <c r="I76" i="2"/>
  <c r="I70" i="2"/>
  <c r="I58" i="2"/>
  <c r="I52" i="2"/>
  <c r="I41" i="2"/>
  <c r="I42" i="2" s="1"/>
  <c r="I36" i="2"/>
  <c r="I38" i="2" s="1"/>
  <c r="I33" i="2"/>
  <c r="I34" i="2" s="1"/>
  <c r="I28" i="2"/>
  <c r="I30" i="2" s="1"/>
  <c r="I25" i="2"/>
  <c r="I26" i="2" s="1"/>
  <c r="I20" i="2"/>
  <c r="I22" i="2" s="1"/>
  <c r="I12" i="2" l="1"/>
  <c r="F48" i="2" l="1"/>
  <c r="F51" i="2"/>
  <c r="F52" i="2"/>
  <c r="E58" i="2"/>
  <c r="F55" i="2" s="1"/>
  <c r="E64" i="2"/>
  <c r="F61" i="2" s="1"/>
  <c r="E70" i="2"/>
  <c r="F67" i="2" s="1"/>
  <c r="E76" i="2"/>
  <c r="F73" i="2" s="1"/>
  <c r="E82" i="2"/>
  <c r="F79" i="2" s="1"/>
  <c r="E88" i="2"/>
  <c r="F85" i="2" s="1"/>
  <c r="E94" i="2"/>
  <c r="F91" i="2" s="1"/>
  <c r="F99" i="2"/>
  <c r="E120" i="2"/>
  <c r="F117" i="2" s="1"/>
  <c r="E138" i="2"/>
  <c r="F135" i="2" s="1"/>
  <c r="E144" i="2"/>
  <c r="F141" i="2" s="1"/>
  <c r="E150" i="2"/>
  <c r="F147" i="2" s="1"/>
  <c r="E156" i="2"/>
  <c r="F153" i="2" s="1"/>
  <c r="E170" i="2"/>
  <c r="F160" i="2" s="1"/>
  <c r="E176" i="2"/>
  <c r="F176" i="2" s="1"/>
  <c r="E180" i="2"/>
  <c r="E42" i="2"/>
  <c r="F42" i="2" s="1"/>
  <c r="E38" i="2"/>
  <c r="F38" i="2" s="1"/>
  <c r="E34" i="2"/>
  <c r="F34" i="2" s="1"/>
  <c r="E30" i="2"/>
  <c r="F30" i="2" s="1"/>
  <c r="E26" i="2"/>
  <c r="F26" i="2" s="1"/>
  <c r="E22" i="2"/>
  <c r="F22" i="2" s="1"/>
  <c r="E18" i="2"/>
  <c r="F18" i="2" s="1"/>
  <c r="F40" i="2" l="1"/>
  <c r="F41" i="2"/>
  <c r="F36" i="2"/>
  <c r="F37" i="2"/>
  <c r="F32" i="2"/>
  <c r="F33" i="2"/>
  <c r="F28" i="2"/>
  <c r="F29" i="2"/>
  <c r="F24" i="2"/>
  <c r="F25" i="2"/>
  <c r="F20" i="2"/>
  <c r="F21" i="2"/>
  <c r="F16" i="2"/>
  <c r="F166" i="2"/>
  <c r="F162" i="2"/>
  <c r="F158" i="2"/>
  <c r="F154" i="2"/>
  <c r="F152" i="2"/>
  <c r="F148" i="2"/>
  <c r="F146" i="2"/>
  <c r="F142" i="2"/>
  <c r="F140" i="2"/>
  <c r="F136" i="2"/>
  <c r="F134" i="2"/>
  <c r="F118" i="2"/>
  <c r="F116" i="2"/>
  <c r="F100" i="2"/>
  <c r="F98" i="2"/>
  <c r="F92" i="2"/>
  <c r="F90" i="2"/>
  <c r="F86" i="2"/>
  <c r="F84" i="2"/>
  <c r="F80" i="2"/>
  <c r="F78" i="2"/>
  <c r="F74" i="2"/>
  <c r="F72" i="2"/>
  <c r="F68" i="2"/>
  <c r="F66" i="2"/>
  <c r="F62" i="2"/>
  <c r="F60" i="2"/>
  <c r="F56" i="2"/>
  <c r="F54" i="2"/>
  <c r="F170" i="2"/>
  <c r="F169" i="2"/>
  <c r="F165" i="2"/>
  <c r="F156" i="2"/>
  <c r="F155" i="2"/>
  <c r="F150" i="2"/>
  <c r="F149" i="2"/>
  <c r="F144" i="2"/>
  <c r="F143" i="2"/>
  <c r="F138" i="2"/>
  <c r="F137" i="2"/>
  <c r="F120" i="2"/>
  <c r="F119" i="2"/>
  <c r="F102" i="2"/>
  <c r="F101" i="2"/>
  <c r="F94" i="2"/>
  <c r="F93" i="2"/>
  <c r="F88" i="2"/>
  <c r="F87" i="2"/>
  <c r="F82" i="2"/>
  <c r="F81" i="2"/>
  <c r="F76" i="2"/>
  <c r="F75" i="2"/>
  <c r="F70" i="2"/>
  <c r="F69" i="2"/>
  <c r="F64" i="2"/>
  <c r="F63" i="2"/>
  <c r="F58" i="2"/>
  <c r="F57" i="2"/>
  <c r="F123" i="2" l="1"/>
  <c r="F124" i="2"/>
  <c r="F122" i="2"/>
  <c r="F126" i="2"/>
  <c r="F125" i="2"/>
</calcChain>
</file>

<file path=xl/sharedStrings.xml><?xml version="1.0" encoding="utf-8"?>
<sst xmlns="http://schemas.openxmlformats.org/spreadsheetml/2006/main" count="229" uniqueCount="100">
  <si>
    <t>Frequency Distributions</t>
  </si>
  <si>
    <t>U of M</t>
  </si>
  <si>
    <t>Count</t>
  </si>
  <si>
    <t>%</t>
  </si>
  <si>
    <t>Question</t>
  </si>
  <si>
    <t>Response Options</t>
  </si>
  <si>
    <t>How satisfied are you with your UofM overall experience?</t>
  </si>
  <si>
    <t>Very Satisfied</t>
  </si>
  <si>
    <t>Somewhat Satisfied</t>
  </si>
  <si>
    <t>Somewhat dissatisfied</t>
  </si>
  <si>
    <t>Very dissatisfied</t>
  </si>
  <si>
    <t>2.</t>
  </si>
  <si>
    <t>Practicum, internship, student teaching, field experience, co-op experience, or clinical assignment</t>
  </si>
  <si>
    <t>Yes</t>
  </si>
  <si>
    <t>No</t>
  </si>
  <si>
    <t>Service learning or civic engagement as part of a course requirement</t>
  </si>
  <si>
    <t>Student leadership development</t>
  </si>
  <si>
    <t>Community service or volunteer work</t>
  </si>
  <si>
    <t>Work on a research project with a faculty member outside of a course or program requirements</t>
  </si>
  <si>
    <t>Study abroad</t>
  </si>
  <si>
    <t>Culminating senior experience (capstone course, senior project or thesis, comprehensive exam, etc.)</t>
  </si>
  <si>
    <t>Indicate whether or not you participated in each of the following while enrolled at UofM.</t>
  </si>
  <si>
    <t>4.</t>
  </si>
  <si>
    <t>Rate your satisfaction with each of the following aspects of your major</t>
  </si>
  <si>
    <t>The accessibility of faculty in your major</t>
  </si>
  <si>
    <t>The quality of teaching in your major</t>
  </si>
  <si>
    <t>Academic advising in your major</t>
  </si>
  <si>
    <t>Faculty concern for your academic progress</t>
  </si>
  <si>
    <t>Writing preparation in your major</t>
  </si>
  <si>
    <t>Access to classes in your major</t>
  </si>
  <si>
    <t>Your overall experience in your major</t>
  </si>
  <si>
    <t>Rate your satisfaction with each of the following aspects of your advisor</t>
  </si>
  <si>
    <t>5a.</t>
  </si>
  <si>
    <t>5b.</t>
  </si>
  <si>
    <t>5c.</t>
  </si>
  <si>
    <t>5d.</t>
  </si>
  <si>
    <t>5e.</t>
  </si>
  <si>
    <t>5f.</t>
  </si>
  <si>
    <t>5g.</t>
  </si>
  <si>
    <t>5h.</t>
  </si>
  <si>
    <t>Knowledge of policies and procedures</t>
  </si>
  <si>
    <t>Concern for your academic progress</t>
  </si>
  <si>
    <t>Availability via phone or e-mail</t>
  </si>
  <si>
    <t>Preparation for meetings</t>
  </si>
  <si>
    <t>Approachability and courtesy</t>
  </si>
  <si>
    <t>Referral to appropriate services, if needed</t>
  </si>
  <si>
    <t>Encouragement toward career goals</t>
  </si>
  <si>
    <t>Overall rating</t>
  </si>
  <si>
    <t>Employed full-time or part-time</t>
  </si>
  <si>
    <t>What best describes your post-graduate status?</t>
  </si>
  <si>
    <t>Enrolled in graduate/ professional school</t>
  </si>
  <si>
    <t>No plans at this time</t>
  </si>
  <si>
    <t>Post-graduate internship, fellowship, volunteering, traveling</t>
  </si>
  <si>
    <t>Still looking for employment</t>
  </si>
  <si>
    <t>Waiting for graduate/ professional school acceptance</t>
  </si>
  <si>
    <t>Full-time</t>
  </si>
  <si>
    <t>Part-time</t>
  </si>
  <si>
    <t>Summer only</t>
  </si>
  <si>
    <t>Not sure</t>
  </si>
  <si>
    <t>10.</t>
  </si>
  <si>
    <t>Are you employed in your field of study?</t>
  </si>
  <si>
    <t>Career preparation and guidance</t>
  </si>
  <si>
    <t>Understanding of degree requirements</t>
  </si>
  <si>
    <t>Availability for meetings</t>
  </si>
  <si>
    <t>Total*</t>
  </si>
  <si>
    <t>*Due to rounding, some totals may not equal to 100 percent</t>
  </si>
  <si>
    <t>6.</t>
  </si>
  <si>
    <t>11.</t>
  </si>
  <si>
    <t>13.</t>
  </si>
  <si>
    <t>Employment Status</t>
  </si>
  <si>
    <t>What is your major?</t>
  </si>
  <si>
    <t>3.</t>
  </si>
  <si>
    <t>The University of Memphis 2011- 2012 Graduating Senior Survey Results</t>
  </si>
  <si>
    <t>3a.</t>
  </si>
  <si>
    <t>3b.</t>
  </si>
  <si>
    <t>3c.</t>
  </si>
  <si>
    <t>3d.</t>
  </si>
  <si>
    <t>3e.</t>
  </si>
  <si>
    <t>3f.</t>
  </si>
  <si>
    <t>3g.</t>
  </si>
  <si>
    <t>5.</t>
  </si>
  <si>
    <t>6a.</t>
  </si>
  <si>
    <t>6b.</t>
  </si>
  <si>
    <t>6c.</t>
  </si>
  <si>
    <t>6d.</t>
  </si>
  <si>
    <t>6e.</t>
  </si>
  <si>
    <t>6f.</t>
  </si>
  <si>
    <t>6g.</t>
  </si>
  <si>
    <t>6h.</t>
  </si>
  <si>
    <t>6i.</t>
  </si>
  <si>
    <t>6j.</t>
  </si>
  <si>
    <t>Arts &amp; Sciences</t>
  </si>
  <si>
    <t>The University of Memphis 2014-2015 Graduating Senior Survey Results</t>
  </si>
  <si>
    <t>English</t>
  </si>
  <si>
    <t>Business &amp; Economics</t>
  </si>
  <si>
    <t>Communication and Fine Arts</t>
  </si>
  <si>
    <t>Education, Health and Human Sciences</t>
  </si>
  <si>
    <t>College of Engineering</t>
  </si>
  <si>
    <t>University College</t>
  </si>
  <si>
    <t>School of Nursing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</si>
</sst>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9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/>
    <xf numFmtId="0" fontId="1" fillId="0" borderId="0" xfId="0" applyFont="1" applyAlignment="1">
      <alignment horizontal="left"/>
    </xf>
    <xf numFmtId="1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/>
    <xf numFmtId="0" fontId="0" fillId="0" borderId="0" xfId="0" applyBorder="1"/>
    <xf numFmtId="0" fontId="0" fillId="0" borderId="0" xfId="0" applyAlignment="1">
      <alignment horizontal="right"/>
    </xf>
    <xf numFmtId="9" fontId="0" fillId="0" borderId="0" xfId="0" applyNumberFormat="1"/>
    <xf numFmtId="9" fontId="0" fillId="0" borderId="0" xfId="0" applyNumberFormat="1" applyBorder="1"/>
    <xf numFmtId="9" fontId="0" fillId="0" borderId="0" xfId="0" applyNumberFormat="1" applyAlignment="1">
      <alignment horizontal="right"/>
    </xf>
    <xf numFmtId="0" fontId="0" fillId="0" borderId="0" xfId="0" applyBorder="1" applyAlignment="1">
      <alignment horizontal="center"/>
    </xf>
    <xf numFmtId="9" fontId="0" fillId="0" borderId="0" xfId="0" applyNumberFormat="1" applyFill="1"/>
    <xf numFmtId="1" fontId="0" fillId="0" borderId="0" xfId="0" applyNumberFormat="1" applyBorder="1" applyAlignment="1">
      <alignment horizontal="center"/>
    </xf>
    <xf numFmtId="49" fontId="1" fillId="0" borderId="0" xfId="0" applyNumberFormat="1" applyFont="1" applyAlignment="1">
      <alignment horizontal="right" vertical="top"/>
    </xf>
    <xf numFmtId="49" fontId="0" fillId="0" borderId="0" xfId="0" applyNumberFormat="1" applyAlignment="1">
      <alignment horizontal="right"/>
    </xf>
    <xf numFmtId="49" fontId="1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 vertical="top"/>
    </xf>
    <xf numFmtId="0" fontId="2" fillId="0" borderId="0" xfId="0" applyFont="1" applyAlignment="1"/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/>
    <xf numFmtId="1" fontId="2" fillId="0" borderId="1" xfId="0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3" fontId="0" fillId="2" borderId="0" xfId="0" applyNumberFormat="1" applyFill="1"/>
    <xf numFmtId="9" fontId="0" fillId="2" borderId="0" xfId="0" applyNumberFormat="1" applyFill="1"/>
    <xf numFmtId="0" fontId="0" fillId="2" borderId="0" xfId="0" applyFill="1"/>
    <xf numFmtId="9" fontId="0" fillId="2" borderId="0" xfId="0" applyNumberFormat="1" applyFill="1" applyBorder="1"/>
    <xf numFmtId="9" fontId="0" fillId="2" borderId="0" xfId="0" applyNumberFormat="1" applyFill="1" applyAlignment="1">
      <alignment horizontal="right"/>
    </xf>
    <xf numFmtId="1" fontId="0" fillId="2" borderId="0" xfId="0" applyNumberFormat="1" applyFill="1"/>
    <xf numFmtId="0" fontId="2" fillId="3" borderId="1" xfId="0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9" fontId="0" fillId="3" borderId="0" xfId="0" applyNumberFormat="1" applyFill="1"/>
    <xf numFmtId="3" fontId="0" fillId="3" borderId="0" xfId="0" applyNumberFormat="1" applyFill="1"/>
    <xf numFmtId="0" fontId="0" fillId="3" borderId="0" xfId="0" applyFill="1"/>
    <xf numFmtId="3" fontId="1" fillId="3" borderId="0" xfId="0" applyNumberFormat="1" applyFont="1" applyFill="1"/>
    <xf numFmtId="9" fontId="0" fillId="3" borderId="0" xfId="0" applyNumberFormat="1" applyFill="1" applyAlignment="1">
      <alignment horizontal="right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right"/>
    </xf>
    <xf numFmtId="1" fontId="1" fillId="0" borderId="0" xfId="0" applyNumberFormat="1" applyFont="1"/>
    <xf numFmtId="0" fontId="1" fillId="0" borderId="0" xfId="0" applyFont="1"/>
    <xf numFmtId="9" fontId="1" fillId="0" borderId="0" xfId="0" applyNumberFormat="1" applyFont="1"/>
    <xf numFmtId="1" fontId="0" fillId="4" borderId="0" xfId="0" applyNumberFormat="1" applyFill="1"/>
    <xf numFmtId="0" fontId="0" fillId="4" borderId="0" xfId="0" applyFill="1"/>
    <xf numFmtId="3" fontId="0" fillId="2" borderId="0" xfId="0" applyNumberFormat="1" applyFill="1" applyAlignment="1">
      <alignment horizontal="right"/>
    </xf>
    <xf numFmtId="0" fontId="0" fillId="3" borderId="0" xfId="0" applyFill="1" applyBorder="1"/>
    <xf numFmtId="0" fontId="0" fillId="3" borderId="0" xfId="0" applyFill="1" applyAlignment="1">
      <alignment horizontal="right"/>
    </xf>
    <xf numFmtId="49" fontId="0" fillId="0" borderId="0" xfId="0" applyNumberFormat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9" fontId="0" fillId="2" borderId="0" xfId="0" applyNumberFormat="1" applyFill="1" applyBorder="1" applyAlignment="1">
      <alignment horizontal="right" vertical="center"/>
    </xf>
    <xf numFmtId="0" fontId="0" fillId="3" borderId="0" xfId="0" applyFill="1" applyBorder="1" applyAlignment="1">
      <alignment horizontal="right" vertical="center"/>
    </xf>
    <xf numFmtId="9" fontId="0" fillId="3" borderId="0" xfId="0" applyNumberFormat="1" applyFill="1" applyBorder="1" applyAlignment="1">
      <alignment horizontal="right" vertical="center"/>
    </xf>
    <xf numFmtId="0" fontId="0" fillId="3" borderId="0" xfId="0" applyFill="1" applyAlignment="1">
      <alignment horizontal="right" vertical="center"/>
    </xf>
    <xf numFmtId="9" fontId="0" fillId="3" borderId="0" xfId="0" applyNumberFormat="1" applyFill="1" applyAlignment="1">
      <alignment horizontal="right" vertical="center"/>
    </xf>
    <xf numFmtId="9" fontId="0" fillId="2" borderId="0" xfId="0" applyNumberFormat="1" applyFill="1" applyAlignment="1">
      <alignment horizontal="right" vertical="center"/>
    </xf>
    <xf numFmtId="3" fontId="0" fillId="2" borderId="0" xfId="0" applyNumberFormat="1" applyFill="1" applyAlignment="1">
      <alignment horizontal="right" vertical="center"/>
    </xf>
    <xf numFmtId="3" fontId="1" fillId="2" borderId="0" xfId="0" applyNumberFormat="1" applyFont="1" applyFill="1" applyAlignment="1">
      <alignment horizontal="right" vertical="center" wrapText="1"/>
    </xf>
    <xf numFmtId="0" fontId="0" fillId="4" borderId="0" xfId="0" applyFill="1" applyAlignment="1"/>
    <xf numFmtId="9" fontId="0" fillId="4" borderId="0" xfId="0" applyNumberFormat="1" applyFill="1"/>
    <xf numFmtId="49" fontId="0" fillId="4" borderId="0" xfId="0" applyNumberFormat="1" applyFill="1" applyAlignment="1">
      <alignment vertical="center"/>
    </xf>
    <xf numFmtId="3" fontId="3" fillId="2" borderId="0" xfId="0" applyNumberFormat="1" applyFont="1" applyFill="1"/>
    <xf numFmtId="9" fontId="3" fillId="2" borderId="0" xfId="0" applyNumberFormat="1" applyFont="1" applyFill="1"/>
    <xf numFmtId="9" fontId="3" fillId="2" borderId="0" xfId="0" applyNumberFormat="1" applyFont="1" applyFill="1" applyAlignment="1">
      <alignment horizontal="right"/>
    </xf>
    <xf numFmtId="0" fontId="3" fillId="2" borderId="0" xfId="0" applyFont="1" applyFill="1"/>
    <xf numFmtId="0" fontId="3" fillId="3" borderId="0" xfId="0" applyFont="1" applyFill="1"/>
    <xf numFmtId="9" fontId="3" fillId="3" borderId="0" xfId="0" applyNumberFormat="1" applyFont="1" applyFill="1"/>
    <xf numFmtId="3" fontId="3" fillId="3" borderId="0" xfId="0" applyNumberFormat="1" applyFont="1" applyFill="1"/>
    <xf numFmtId="9" fontId="0" fillId="3" borderId="0" xfId="0" applyNumberFormat="1" applyFill="1" applyBorder="1"/>
    <xf numFmtId="9" fontId="3" fillId="3" borderId="0" xfId="0" applyNumberFormat="1" applyFont="1" applyFill="1" applyAlignment="1">
      <alignment horizontal="right"/>
    </xf>
    <xf numFmtId="3" fontId="0" fillId="4" borderId="0" xfId="0" applyNumberFormat="1" applyFill="1" applyAlignment="1">
      <alignment horizontal="right"/>
    </xf>
    <xf numFmtId="9" fontId="0" fillId="0" borderId="0" xfId="0" applyNumberFormat="1" applyAlignment="1">
      <alignment horizontal="right" vertical="center"/>
    </xf>
    <xf numFmtId="9" fontId="0" fillId="0" borderId="0" xfId="0" applyNumberFormat="1" applyBorder="1" applyAlignment="1">
      <alignment horizontal="right" vertical="center"/>
    </xf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57149</xdr:rowOff>
    </xdr:from>
    <xdr:to>
      <xdr:col>3</xdr:col>
      <xdr:colOff>123825</xdr:colOff>
      <xdr:row>5</xdr:row>
      <xdr:rowOff>7127</xdr:rowOff>
    </xdr:to>
    <xdr:pic>
      <xdr:nvPicPr>
        <xdr:cNvPr id="2" name="Picture 1" descr="UofMlogo280K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4775" y="57149"/>
          <a:ext cx="2447925" cy="75960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183"/>
  <sheetViews>
    <sheetView tabSelected="1" zoomScale="90" zoomScaleNormal="90" workbookViewId="0">
      <pane ySplit="7" topLeftCell="A8" activePane="bottomLeft" state="frozen"/>
      <selection pane="bottomLeft" activeCell="W183" sqref="W183"/>
    </sheetView>
  </sheetViews>
  <sheetFormatPr defaultRowHeight="12.75" x14ac:dyDescent="0.2"/>
  <cols>
    <col min="1" max="1" width="3" style="20" customWidth="1"/>
    <col min="2" max="2" width="30" style="3" customWidth="1"/>
    <col min="3" max="3" width="3.42578125" style="3" customWidth="1"/>
    <col min="4" max="4" width="23.7109375" style="2" customWidth="1"/>
    <col min="5" max="5" width="7.140625" style="51" customWidth="1"/>
    <col min="6" max="6" width="5.7109375" style="50" customWidth="1"/>
    <col min="7" max="7" width="2.28515625" style="7" customWidth="1"/>
    <col min="8" max="8" width="7.140625" style="51" customWidth="1"/>
    <col min="9" max="9" width="5.7109375" style="50" customWidth="1"/>
    <col min="10" max="10" width="2.28515625" style="7" customWidth="1"/>
    <col min="11" max="11" width="7.140625" style="51" customWidth="1"/>
    <col min="12" max="12" width="7.42578125" style="51" customWidth="1"/>
    <col min="13" max="13" width="2.28515625" style="7" customWidth="1"/>
    <col min="14" max="14" width="7.140625" customWidth="1"/>
    <col min="15" max="15" width="5.7109375" customWidth="1"/>
    <col min="16" max="16" width="2.28515625" style="7" customWidth="1"/>
    <col min="17" max="17" width="7.140625" customWidth="1"/>
    <col min="18" max="18" width="5.7109375" customWidth="1"/>
    <col min="19" max="19" width="2.28515625" style="7" customWidth="1"/>
    <col min="20" max="20" width="7.140625" customWidth="1"/>
    <col min="21" max="21" width="5.7109375" customWidth="1"/>
    <col min="22" max="22" width="2.28515625" style="7" customWidth="1"/>
    <col min="23" max="23" width="7.140625" customWidth="1"/>
    <col min="24" max="24" width="5.7109375" customWidth="1"/>
    <col min="25" max="25" width="2.28515625" style="7" customWidth="1"/>
    <col min="26" max="26" width="7.140625" customWidth="1"/>
    <col min="27" max="27" width="5.7109375" customWidth="1"/>
  </cols>
  <sheetData>
    <row r="2" spans="1:29" x14ac:dyDescent="0.2">
      <c r="B2" s="24"/>
      <c r="C2" s="24"/>
      <c r="D2" s="89" t="s">
        <v>92</v>
      </c>
      <c r="E2" s="89" t="s">
        <v>72</v>
      </c>
      <c r="F2" s="89"/>
      <c r="G2" s="89"/>
      <c r="H2" s="89"/>
      <c r="I2" s="89"/>
      <c r="J2" s="89"/>
      <c r="K2" s="89"/>
      <c r="L2" s="89"/>
      <c r="M2" s="89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1"/>
    </row>
    <row r="3" spans="1:29" x14ac:dyDescent="0.2">
      <c r="B3" s="24"/>
      <c r="C3" s="24"/>
      <c r="D3" s="89"/>
      <c r="E3" s="89"/>
      <c r="F3" s="89"/>
      <c r="G3" s="89"/>
      <c r="H3" s="89"/>
      <c r="I3" s="89"/>
      <c r="J3" s="89"/>
      <c r="K3" s="89"/>
      <c r="L3" s="89"/>
      <c r="M3" s="89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9" x14ac:dyDescent="0.2">
      <c r="B4" s="24"/>
      <c r="C4" s="24"/>
      <c r="D4" s="89" t="s">
        <v>0</v>
      </c>
      <c r="E4" s="89" t="s">
        <v>0</v>
      </c>
      <c r="F4" s="89"/>
      <c r="G4" s="89"/>
      <c r="H4" s="89"/>
      <c r="I4" s="89"/>
      <c r="J4" s="89"/>
      <c r="K4" s="89"/>
      <c r="L4" s="89"/>
      <c r="M4" s="89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1"/>
    </row>
    <row r="5" spans="1:29" ht="12.75" customHeight="1" x14ac:dyDescent="0.2">
      <c r="B5" s="24"/>
      <c r="C5" s="24"/>
      <c r="D5" s="23"/>
      <c r="E5" s="90" t="s">
        <v>1</v>
      </c>
      <c r="F5" s="90"/>
      <c r="G5" s="56"/>
      <c r="H5" s="87" t="s">
        <v>91</v>
      </c>
      <c r="I5" s="87"/>
      <c r="J5" s="56"/>
      <c r="K5" s="87" t="s">
        <v>94</v>
      </c>
      <c r="L5" s="87"/>
      <c r="M5" s="81"/>
      <c r="N5" s="87" t="s">
        <v>95</v>
      </c>
      <c r="O5" s="87"/>
      <c r="P5" s="81"/>
      <c r="Q5" s="87" t="s">
        <v>96</v>
      </c>
      <c r="R5" s="87"/>
      <c r="S5" s="81"/>
      <c r="T5" s="87" t="s">
        <v>97</v>
      </c>
      <c r="U5" s="87"/>
      <c r="V5" s="81"/>
      <c r="W5" s="87" t="s">
        <v>99</v>
      </c>
      <c r="X5" s="87"/>
      <c r="Y5" s="81"/>
      <c r="Z5" s="87" t="s">
        <v>98</v>
      </c>
      <c r="AA5" s="87"/>
      <c r="AB5" s="11"/>
      <c r="AC5" s="11"/>
    </row>
    <row r="6" spans="1:29" ht="25.5" customHeight="1" x14ac:dyDescent="0.2">
      <c r="B6" s="24"/>
      <c r="C6" s="24"/>
      <c r="D6" s="23"/>
      <c r="E6" s="91"/>
      <c r="F6" s="91"/>
      <c r="G6" s="57"/>
      <c r="H6" s="88"/>
      <c r="I6" s="88"/>
      <c r="J6" s="57"/>
      <c r="K6" s="88"/>
      <c r="L6" s="88"/>
      <c r="M6" s="81"/>
      <c r="N6" s="88"/>
      <c r="O6" s="88"/>
      <c r="P6" s="81"/>
      <c r="Q6" s="88"/>
      <c r="R6" s="88"/>
      <c r="S6" s="81"/>
      <c r="T6" s="88"/>
      <c r="U6" s="88"/>
      <c r="V6" s="81"/>
      <c r="W6" s="88"/>
      <c r="X6" s="88"/>
      <c r="Y6" s="81"/>
      <c r="Z6" s="88"/>
      <c r="AA6" s="88"/>
      <c r="AB6" s="11"/>
      <c r="AC6" s="11"/>
    </row>
    <row r="7" spans="1:29" x14ac:dyDescent="0.2">
      <c r="B7" s="27" t="s">
        <v>4</v>
      </c>
      <c r="C7" s="27"/>
      <c r="D7" s="28" t="s">
        <v>5</v>
      </c>
      <c r="E7" s="30" t="s">
        <v>2</v>
      </c>
      <c r="F7" s="31" t="s">
        <v>3</v>
      </c>
      <c r="G7" s="29"/>
      <c r="H7" s="38" t="s">
        <v>2</v>
      </c>
      <c r="I7" s="39" t="s">
        <v>3</v>
      </c>
      <c r="J7" s="29"/>
      <c r="K7" s="38" t="s">
        <v>2</v>
      </c>
      <c r="L7" s="39" t="s">
        <v>3</v>
      </c>
      <c r="M7" s="18"/>
      <c r="N7" s="38" t="s">
        <v>2</v>
      </c>
      <c r="O7" s="39" t="s">
        <v>3</v>
      </c>
      <c r="P7" s="18"/>
      <c r="Q7" s="38" t="s">
        <v>2</v>
      </c>
      <c r="R7" s="39" t="s">
        <v>3</v>
      </c>
      <c r="S7" s="16"/>
      <c r="T7" s="38" t="s">
        <v>2</v>
      </c>
      <c r="U7" s="39" t="s">
        <v>3</v>
      </c>
      <c r="V7" s="18"/>
      <c r="W7" s="38" t="s">
        <v>2</v>
      </c>
      <c r="X7" s="39" t="s">
        <v>3</v>
      </c>
      <c r="Y7" s="16"/>
      <c r="Z7" s="38" t="s">
        <v>2</v>
      </c>
      <c r="AA7" s="39" t="s">
        <v>3</v>
      </c>
      <c r="AB7" s="11"/>
      <c r="AC7" s="11"/>
    </row>
    <row r="8" spans="1:29" x14ac:dyDescent="0.2">
      <c r="A8" s="21" t="s">
        <v>11</v>
      </c>
      <c r="B8" s="83" t="s">
        <v>6</v>
      </c>
      <c r="C8" s="4"/>
      <c r="D8" s="2" t="s">
        <v>7</v>
      </c>
      <c r="E8" s="37">
        <v>1384</v>
      </c>
      <c r="F8" s="33">
        <f>E8/E12</f>
        <v>0.55073617190608837</v>
      </c>
      <c r="H8" s="41">
        <v>391</v>
      </c>
      <c r="I8" s="40">
        <f>H8/H12</f>
        <v>0.50386597938144329</v>
      </c>
      <c r="K8" s="41">
        <v>264</v>
      </c>
      <c r="L8" s="40">
        <f>K8/K12</f>
        <v>0.55932203389830504</v>
      </c>
      <c r="M8" s="13"/>
      <c r="N8" s="41">
        <v>101</v>
      </c>
      <c r="O8" s="40">
        <f>N8/N12</f>
        <v>0.44493392070484583</v>
      </c>
      <c r="P8" s="13"/>
      <c r="Q8" s="41">
        <v>224</v>
      </c>
      <c r="R8" s="40">
        <f>Q8/Q12</f>
        <v>0.59733333333333338</v>
      </c>
      <c r="S8" s="13"/>
      <c r="T8" s="41">
        <v>47</v>
      </c>
      <c r="U8" s="40">
        <f>T8/T12</f>
        <v>0.5</v>
      </c>
      <c r="V8" s="13"/>
      <c r="W8" s="41">
        <v>134</v>
      </c>
      <c r="X8" s="40">
        <v>0.62616822429906538</v>
      </c>
      <c r="Y8" s="13"/>
      <c r="Z8" s="41">
        <v>210</v>
      </c>
      <c r="AA8" s="40">
        <f>Z8/Z12</f>
        <v>0.62686567164179108</v>
      </c>
    </row>
    <row r="9" spans="1:29" x14ac:dyDescent="0.2">
      <c r="B9" s="83"/>
      <c r="C9" s="4"/>
      <c r="D9" s="2" t="s">
        <v>8</v>
      </c>
      <c r="E9" s="37">
        <v>1002</v>
      </c>
      <c r="F9" s="33">
        <f>E9/E12</f>
        <v>0.39872662156784722</v>
      </c>
      <c r="H9" s="41">
        <v>339</v>
      </c>
      <c r="I9" s="40">
        <f>H9/H12</f>
        <v>0.43685567010309279</v>
      </c>
      <c r="K9" s="41">
        <v>188</v>
      </c>
      <c r="L9" s="40">
        <f>K9/K12</f>
        <v>0.39830508474576271</v>
      </c>
      <c r="M9" s="13"/>
      <c r="N9" s="41">
        <v>109</v>
      </c>
      <c r="O9" s="40">
        <f>N9/N12</f>
        <v>0.48017621145374451</v>
      </c>
      <c r="P9" s="13"/>
      <c r="Q9" s="41">
        <v>137</v>
      </c>
      <c r="R9" s="40">
        <f>Q9/Q12</f>
        <v>0.36533333333333334</v>
      </c>
      <c r="S9" s="13"/>
      <c r="T9" s="41">
        <v>40</v>
      </c>
      <c r="U9" s="40">
        <f>T9/T12</f>
        <v>0.42553191489361702</v>
      </c>
      <c r="V9" s="13"/>
      <c r="W9" s="41">
        <v>72</v>
      </c>
      <c r="X9" s="40">
        <v>0.3364485981308411</v>
      </c>
      <c r="Y9" s="13"/>
      <c r="Z9" s="41">
        <v>110</v>
      </c>
      <c r="AA9" s="40">
        <f>Z9/Z12</f>
        <v>0.32835820895522388</v>
      </c>
    </row>
    <row r="10" spans="1:29" x14ac:dyDescent="0.2">
      <c r="B10" s="83"/>
      <c r="C10" s="4"/>
      <c r="D10" s="2" t="s">
        <v>9</v>
      </c>
      <c r="E10" s="37">
        <v>89</v>
      </c>
      <c r="F10" s="33">
        <f>E10/E12</f>
        <v>3.5415837644249902E-2</v>
      </c>
      <c r="H10" s="41">
        <v>29</v>
      </c>
      <c r="I10" s="40">
        <f>H10/H12</f>
        <v>3.7371134020618556E-2</v>
      </c>
      <c r="K10" s="41">
        <v>16</v>
      </c>
      <c r="L10" s="40">
        <f>K10/K12</f>
        <v>3.3898305084745763E-2</v>
      </c>
      <c r="M10" s="13"/>
      <c r="N10" s="41">
        <v>14</v>
      </c>
      <c r="O10" s="40">
        <f>N10/N12</f>
        <v>6.1674008810572688E-2</v>
      </c>
      <c r="P10" s="13"/>
      <c r="Q10" s="41">
        <v>9</v>
      </c>
      <c r="R10" s="40">
        <f>Q10/Q12</f>
        <v>2.4E-2</v>
      </c>
      <c r="S10" s="13"/>
      <c r="T10" s="41">
        <v>3</v>
      </c>
      <c r="U10" s="40">
        <f>T10/T12</f>
        <v>3.1914893617021274E-2</v>
      </c>
      <c r="V10" s="13"/>
      <c r="W10" s="41">
        <v>7</v>
      </c>
      <c r="X10" s="40">
        <v>3.2710280373831772E-2</v>
      </c>
      <c r="Y10" s="13"/>
      <c r="Z10" s="41">
        <v>11</v>
      </c>
      <c r="AA10" s="40">
        <f>Z10/Z12</f>
        <v>3.2835820895522387E-2</v>
      </c>
    </row>
    <row r="11" spans="1:29" x14ac:dyDescent="0.2">
      <c r="B11" s="83"/>
      <c r="C11" s="4"/>
      <c r="D11" s="2" t="s">
        <v>10</v>
      </c>
      <c r="E11" s="37">
        <v>38</v>
      </c>
      <c r="F11" s="33">
        <f>E11/E12</f>
        <v>1.5121368881814564E-2</v>
      </c>
      <c r="H11" s="41">
        <v>17</v>
      </c>
      <c r="I11" s="40">
        <f>H11/H12</f>
        <v>2.1907216494845359E-2</v>
      </c>
      <c r="K11" s="41">
        <v>4</v>
      </c>
      <c r="L11" s="40">
        <f>K11/K12</f>
        <v>8.4745762711864406E-3</v>
      </c>
      <c r="M11" s="13"/>
      <c r="N11" s="41">
        <v>3</v>
      </c>
      <c r="O11" s="40">
        <f>N11/N12</f>
        <v>1.3215859030837005E-2</v>
      </c>
      <c r="P11" s="13"/>
      <c r="Q11" s="41">
        <v>5</v>
      </c>
      <c r="R11" s="40">
        <f>Q11/Q12</f>
        <v>1.3333333333333334E-2</v>
      </c>
      <c r="S11" s="13"/>
      <c r="T11" s="41">
        <v>4</v>
      </c>
      <c r="U11" s="40">
        <f>T11/T12</f>
        <v>4.2553191489361701E-2</v>
      </c>
      <c r="V11" s="13"/>
      <c r="W11" s="41">
        <v>1</v>
      </c>
      <c r="X11" s="40">
        <v>4.6728971962616819E-3</v>
      </c>
      <c r="Y11" s="13"/>
      <c r="Z11" s="41">
        <v>4</v>
      </c>
      <c r="AA11" s="40">
        <f>Z11/Z12</f>
        <v>1.1940298507462687E-2</v>
      </c>
    </row>
    <row r="12" spans="1:29" s="48" customFormat="1" ht="15" x14ac:dyDescent="0.25">
      <c r="A12" s="21"/>
      <c r="B12" s="45"/>
      <c r="C12" s="45"/>
      <c r="D12" s="46" t="s">
        <v>64</v>
      </c>
      <c r="E12" s="69">
        <f>SUM(E8:E11)</f>
        <v>2513</v>
      </c>
      <c r="F12" s="70">
        <f>E12/E12</f>
        <v>1</v>
      </c>
      <c r="G12" s="47"/>
      <c r="H12" s="75">
        <f>SUM(H8:H11)</f>
        <v>776</v>
      </c>
      <c r="I12" s="74">
        <f>SUM(I8:I11)</f>
        <v>1</v>
      </c>
      <c r="J12" s="47"/>
      <c r="K12" s="75">
        <f>SUM(K8:K11)</f>
        <v>472</v>
      </c>
      <c r="L12" s="74">
        <f>SUM(L8:L11)</f>
        <v>0.99999999999999989</v>
      </c>
      <c r="M12" s="49"/>
      <c r="N12" s="75">
        <f>SUM(N8:N11)</f>
        <v>227</v>
      </c>
      <c r="O12" s="74">
        <f>SUM(O8:O11)</f>
        <v>1.0000000000000002</v>
      </c>
      <c r="P12" s="49"/>
      <c r="Q12" s="75">
        <f>SUM(Q8:Q11)</f>
        <v>375</v>
      </c>
      <c r="R12" s="74">
        <f>SUM(R8:R11)</f>
        <v>1.0000000000000002</v>
      </c>
      <c r="S12" s="49"/>
      <c r="T12" s="75">
        <f>SUM(T8:T11)</f>
        <v>94</v>
      </c>
      <c r="U12" s="74">
        <f>SUM(U8:U11)</f>
        <v>0.99999999999999989</v>
      </c>
      <c r="V12" s="49"/>
      <c r="W12" s="75">
        <v>214</v>
      </c>
      <c r="X12" s="74">
        <v>0.99999999999999989</v>
      </c>
      <c r="Y12" s="49"/>
      <c r="Z12" s="75">
        <f>SUM(Z8:Z11)</f>
        <v>335</v>
      </c>
      <c r="AA12" s="74">
        <f>SUM(AA8:AA11)</f>
        <v>1</v>
      </c>
    </row>
    <row r="13" spans="1:29" x14ac:dyDescent="0.2">
      <c r="B13" s="24"/>
      <c r="E13" s="32"/>
      <c r="F13" s="33"/>
      <c r="H13" s="41"/>
      <c r="I13" s="40"/>
      <c r="K13" s="41"/>
      <c r="L13" s="40"/>
      <c r="M13" s="13"/>
      <c r="N13" s="41"/>
      <c r="O13" s="40"/>
      <c r="P13" s="13"/>
      <c r="Q13" s="41"/>
      <c r="R13" s="40"/>
      <c r="S13" s="13"/>
      <c r="T13" s="41"/>
      <c r="U13" s="40"/>
      <c r="V13" s="13"/>
      <c r="W13" s="41"/>
      <c r="X13" s="40"/>
      <c r="Y13" s="13"/>
      <c r="Z13" s="41"/>
      <c r="AA13" s="40"/>
    </row>
    <row r="14" spans="1:29" ht="51" x14ac:dyDescent="0.2">
      <c r="A14" s="19" t="s">
        <v>71</v>
      </c>
      <c r="B14" s="24" t="s">
        <v>21</v>
      </c>
      <c r="E14" s="32"/>
      <c r="F14" s="33"/>
      <c r="H14" s="41"/>
      <c r="I14" s="40"/>
      <c r="K14" s="41"/>
      <c r="L14" s="40"/>
      <c r="M14" s="13"/>
      <c r="N14" s="41"/>
      <c r="O14" s="40"/>
      <c r="P14" s="13"/>
      <c r="Q14" s="41"/>
      <c r="R14" s="40"/>
      <c r="S14" s="13"/>
      <c r="T14" s="41"/>
      <c r="U14" s="40"/>
      <c r="V14" s="13"/>
      <c r="W14" s="41"/>
      <c r="X14" s="40"/>
      <c r="Y14" s="13"/>
      <c r="Z14" s="41"/>
      <c r="AA14" s="40"/>
    </row>
    <row r="15" spans="1:29" x14ac:dyDescent="0.2">
      <c r="A15" s="21"/>
      <c r="B15" s="24"/>
      <c r="E15" s="32"/>
      <c r="F15" s="33"/>
      <c r="H15" s="41"/>
      <c r="I15" s="40"/>
      <c r="K15" s="41"/>
      <c r="L15" s="40"/>
      <c r="M15" s="13"/>
      <c r="N15" s="41"/>
      <c r="O15" s="40"/>
      <c r="P15" s="13"/>
      <c r="Q15" s="41"/>
      <c r="R15" s="40"/>
      <c r="S15" s="13"/>
      <c r="T15" s="41"/>
      <c r="U15" s="40"/>
      <c r="V15" s="13"/>
      <c r="W15" s="41"/>
      <c r="X15" s="40"/>
      <c r="Y15" s="13"/>
      <c r="Z15" s="41"/>
      <c r="AA15" s="40"/>
    </row>
    <row r="16" spans="1:29" ht="13.5" customHeight="1" x14ac:dyDescent="0.2">
      <c r="A16" s="21" t="s">
        <v>73</v>
      </c>
      <c r="B16" s="83" t="s">
        <v>12</v>
      </c>
      <c r="D16" s="6" t="s">
        <v>14</v>
      </c>
      <c r="E16" s="37">
        <v>1104</v>
      </c>
      <c r="F16" s="33">
        <f>E16/E18</f>
        <v>0.43931555909271786</v>
      </c>
      <c r="H16" s="41">
        <v>473</v>
      </c>
      <c r="I16" s="40">
        <f>H16/H18</f>
        <v>0.60953608247422686</v>
      </c>
      <c r="K16" s="41">
        <v>276</v>
      </c>
      <c r="L16" s="40">
        <f>K16/K18</f>
        <v>0.5847457627118644</v>
      </c>
      <c r="M16" s="13"/>
      <c r="N16" s="41">
        <v>89</v>
      </c>
      <c r="O16" s="40">
        <f>N16/N18</f>
        <v>0.39207048458149779</v>
      </c>
      <c r="P16" s="13"/>
      <c r="Q16" s="41">
        <v>37</v>
      </c>
      <c r="R16" s="40">
        <f>Q16/Q18</f>
        <v>9.8666666666666666E-2</v>
      </c>
      <c r="S16" s="13"/>
      <c r="T16" s="41">
        <v>44</v>
      </c>
      <c r="U16" s="40">
        <f>T16/T18</f>
        <v>0.46808510638297873</v>
      </c>
      <c r="V16" s="13"/>
      <c r="W16" s="41">
        <v>10</v>
      </c>
      <c r="X16" s="40">
        <v>4.6728971962616821E-2</v>
      </c>
      <c r="Y16" s="13"/>
      <c r="Z16" s="41">
        <v>166</v>
      </c>
      <c r="AA16" s="40">
        <f>Z16/Z18</f>
        <v>0.4955223880597015</v>
      </c>
    </row>
    <row r="17" spans="1:27" x14ac:dyDescent="0.2">
      <c r="B17" s="83"/>
      <c r="D17" s="5" t="s">
        <v>13</v>
      </c>
      <c r="E17" s="37">
        <v>1409</v>
      </c>
      <c r="F17" s="33">
        <v>0.56999999999999995</v>
      </c>
      <c r="H17" s="41">
        <v>303</v>
      </c>
      <c r="I17" s="40">
        <f>H17/H18</f>
        <v>0.3904639175257732</v>
      </c>
      <c r="K17" s="41">
        <v>196</v>
      </c>
      <c r="L17" s="40">
        <f>K17/K18</f>
        <v>0.4152542372881356</v>
      </c>
      <c r="M17" s="13"/>
      <c r="N17" s="41">
        <v>138</v>
      </c>
      <c r="O17" s="40">
        <f>N17/N18</f>
        <v>0.60792951541850215</v>
      </c>
      <c r="P17" s="13"/>
      <c r="Q17" s="41">
        <v>338</v>
      </c>
      <c r="R17" s="40">
        <f>Q17/Q18</f>
        <v>0.90133333333333332</v>
      </c>
      <c r="S17" s="13"/>
      <c r="T17" s="41">
        <v>50</v>
      </c>
      <c r="U17" s="40">
        <f>T17/T18</f>
        <v>0.53191489361702127</v>
      </c>
      <c r="V17" s="13"/>
      <c r="W17" s="41">
        <v>204</v>
      </c>
      <c r="X17" s="40">
        <v>0.95327102803738317</v>
      </c>
      <c r="Y17" s="13"/>
      <c r="Z17" s="41">
        <v>169</v>
      </c>
      <c r="AA17" s="40">
        <f>Z17/Z18</f>
        <v>0.5044776119402985</v>
      </c>
    </row>
    <row r="18" spans="1:27" ht="15" x14ac:dyDescent="0.25">
      <c r="B18" s="83"/>
      <c r="D18" s="12" t="s">
        <v>64</v>
      </c>
      <c r="E18" s="69">
        <f>SUM(E16:E17)</f>
        <v>2513</v>
      </c>
      <c r="F18" s="70">
        <f>E18/E18</f>
        <v>1</v>
      </c>
      <c r="H18" s="75">
        <f>SUM(H16:H17)</f>
        <v>776</v>
      </c>
      <c r="I18" s="74">
        <f>SUM(I16:I17)</f>
        <v>1</v>
      </c>
      <c r="K18" s="75">
        <f>SUM(K16:K17)</f>
        <v>472</v>
      </c>
      <c r="L18" s="74">
        <f>SUM(L16:L17)</f>
        <v>1</v>
      </c>
      <c r="M18" s="13"/>
      <c r="N18" s="75">
        <f>SUM(N16:N17)</f>
        <v>227</v>
      </c>
      <c r="O18" s="74">
        <f>SUM(O16:O17)</f>
        <v>1</v>
      </c>
      <c r="P18" s="13"/>
      <c r="Q18" s="75">
        <f>SUM(Q16:Q17)</f>
        <v>375</v>
      </c>
      <c r="R18" s="74">
        <f>SUM(R16:R17)</f>
        <v>1</v>
      </c>
      <c r="S18" s="13"/>
      <c r="T18" s="75">
        <f>SUM(T16:T17)</f>
        <v>94</v>
      </c>
      <c r="U18" s="74">
        <f>SUM(U16:U17)</f>
        <v>1</v>
      </c>
      <c r="V18" s="13"/>
      <c r="W18" s="75">
        <v>214</v>
      </c>
      <c r="X18" s="74">
        <v>1</v>
      </c>
      <c r="Y18" s="13"/>
      <c r="Z18" s="75">
        <f>SUM(Z16:Z17)</f>
        <v>335</v>
      </c>
      <c r="AA18" s="74">
        <f>SUM(AA16:AA17)</f>
        <v>1</v>
      </c>
    </row>
    <row r="19" spans="1:27" x14ac:dyDescent="0.2">
      <c r="B19" s="24"/>
      <c r="E19" s="34"/>
      <c r="F19" s="33"/>
      <c r="H19" s="42"/>
      <c r="I19" s="40"/>
      <c r="K19" s="42"/>
      <c r="L19" s="40"/>
      <c r="M19" s="13"/>
      <c r="N19" s="42"/>
      <c r="O19" s="40"/>
      <c r="P19" s="13"/>
      <c r="Q19" s="42"/>
      <c r="R19" s="40"/>
      <c r="S19" s="13"/>
      <c r="T19" s="42"/>
      <c r="U19" s="40"/>
      <c r="V19" s="13"/>
      <c r="W19" s="42"/>
      <c r="X19" s="40"/>
      <c r="Y19" s="13"/>
      <c r="Z19" s="42"/>
      <c r="AA19" s="40"/>
    </row>
    <row r="20" spans="1:27" x14ac:dyDescent="0.2">
      <c r="A20" s="21" t="s">
        <v>74</v>
      </c>
      <c r="B20" s="83" t="s">
        <v>15</v>
      </c>
      <c r="D20" s="5" t="s">
        <v>14</v>
      </c>
      <c r="E20" s="37">
        <v>1796</v>
      </c>
      <c r="F20" s="33">
        <f>E20/E22</f>
        <v>0.71468364504576198</v>
      </c>
      <c r="H20" s="41">
        <v>569</v>
      </c>
      <c r="I20" s="40">
        <f>H20/H22</f>
        <v>0.73324742268041232</v>
      </c>
      <c r="K20" s="41">
        <v>371</v>
      </c>
      <c r="L20" s="40">
        <f>K20/K22</f>
        <v>0.78601694915254239</v>
      </c>
      <c r="M20" s="13"/>
      <c r="N20" s="41">
        <v>167</v>
      </c>
      <c r="O20" s="40">
        <f>N20/N22</f>
        <v>0.73568281938325997</v>
      </c>
      <c r="P20" s="13"/>
      <c r="Q20" s="41">
        <v>235</v>
      </c>
      <c r="R20" s="40">
        <f>Q20/Q22</f>
        <v>0.62666666666666671</v>
      </c>
      <c r="S20" s="13"/>
      <c r="T20" s="41">
        <v>68</v>
      </c>
      <c r="U20" s="40">
        <f>T20/T22</f>
        <v>0.72340425531914898</v>
      </c>
      <c r="V20" s="13"/>
      <c r="W20" s="41">
        <v>127</v>
      </c>
      <c r="X20" s="40">
        <v>0.59345794392523366</v>
      </c>
      <c r="Y20" s="13"/>
      <c r="Z20" s="41">
        <v>247</v>
      </c>
      <c r="AA20" s="40">
        <f>Z20/Z22</f>
        <v>0.73731343283582085</v>
      </c>
    </row>
    <row r="21" spans="1:27" x14ac:dyDescent="0.2">
      <c r="B21" s="83"/>
      <c r="D21" s="5" t="s">
        <v>13</v>
      </c>
      <c r="E21" s="37">
        <v>717</v>
      </c>
      <c r="F21" s="33">
        <f>E21/E22</f>
        <v>0.28531635495423796</v>
      </c>
      <c r="H21" s="41">
        <v>207</v>
      </c>
      <c r="I21" s="40">
        <f>H21/H22</f>
        <v>0.26675257731958762</v>
      </c>
      <c r="K21" s="41">
        <v>101</v>
      </c>
      <c r="L21" s="40">
        <f>K21/K22</f>
        <v>0.21398305084745764</v>
      </c>
      <c r="M21" s="13"/>
      <c r="N21" s="41">
        <v>60</v>
      </c>
      <c r="O21" s="40">
        <f>N21/N22</f>
        <v>0.26431718061674009</v>
      </c>
      <c r="P21" s="13"/>
      <c r="Q21" s="41">
        <v>140</v>
      </c>
      <c r="R21" s="40">
        <f>Q21/Q22</f>
        <v>0.37333333333333335</v>
      </c>
      <c r="S21" s="13"/>
      <c r="T21" s="41">
        <v>26</v>
      </c>
      <c r="U21" s="40">
        <f>T21/T22</f>
        <v>0.27659574468085107</v>
      </c>
      <c r="V21" s="13"/>
      <c r="W21" s="41">
        <v>87</v>
      </c>
      <c r="X21" s="40">
        <v>0.40654205607476634</v>
      </c>
      <c r="Y21" s="13"/>
      <c r="Z21" s="41">
        <v>88</v>
      </c>
      <c r="AA21" s="40">
        <f>Z21/Z22</f>
        <v>0.2626865671641791</v>
      </c>
    </row>
    <row r="22" spans="1:27" ht="15" x14ac:dyDescent="0.25">
      <c r="B22" s="83"/>
      <c r="D22" s="12" t="s">
        <v>64</v>
      </c>
      <c r="E22" s="69">
        <f>SUM(E20:E21)</f>
        <v>2513</v>
      </c>
      <c r="F22" s="70">
        <f>E22/E22</f>
        <v>1</v>
      </c>
      <c r="H22" s="75">
        <f>SUM(H20:H21)</f>
        <v>776</v>
      </c>
      <c r="I22" s="74">
        <f>SUM(I20:I21)</f>
        <v>1</v>
      </c>
      <c r="K22" s="75">
        <f>SUM(K20:K21)</f>
        <v>472</v>
      </c>
      <c r="L22" s="74">
        <f>SUM(L20:L21)</f>
        <v>1</v>
      </c>
      <c r="M22" s="13"/>
      <c r="N22" s="75">
        <f>SUM(N20:N21)</f>
        <v>227</v>
      </c>
      <c r="O22" s="74">
        <f>SUM(O20:O21)</f>
        <v>1</v>
      </c>
      <c r="P22" s="13"/>
      <c r="Q22" s="75">
        <f>SUM(Q20:Q21)</f>
        <v>375</v>
      </c>
      <c r="R22" s="74">
        <f>SUM(R20:R21)</f>
        <v>1</v>
      </c>
      <c r="S22" s="13"/>
      <c r="T22" s="75">
        <f>SUM(T20:T21)</f>
        <v>94</v>
      </c>
      <c r="U22" s="74">
        <f>SUM(U20:U21)</f>
        <v>1</v>
      </c>
      <c r="V22" s="13"/>
      <c r="W22" s="75">
        <v>214</v>
      </c>
      <c r="X22" s="74">
        <v>1</v>
      </c>
      <c r="Y22" s="13"/>
      <c r="Z22" s="75">
        <f>SUM(Z20:Z21)</f>
        <v>335</v>
      </c>
      <c r="AA22" s="74">
        <f>SUM(AA20:AA21)</f>
        <v>1</v>
      </c>
    </row>
    <row r="23" spans="1:27" x14ac:dyDescent="0.2">
      <c r="B23" s="24"/>
      <c r="E23" s="32"/>
      <c r="F23" s="33"/>
      <c r="H23" s="42"/>
      <c r="I23" s="40"/>
      <c r="K23" s="42"/>
      <c r="L23" s="40"/>
      <c r="M23" s="13"/>
      <c r="N23" s="42"/>
      <c r="O23" s="40"/>
      <c r="P23" s="13"/>
      <c r="Q23" s="42"/>
      <c r="R23" s="40"/>
      <c r="S23" s="13"/>
      <c r="T23" s="42"/>
      <c r="U23" s="40"/>
      <c r="V23" s="13"/>
      <c r="W23" s="42"/>
      <c r="X23" s="40"/>
      <c r="Y23" s="13"/>
      <c r="Z23" s="42"/>
      <c r="AA23" s="40"/>
    </row>
    <row r="24" spans="1:27" x14ac:dyDescent="0.2">
      <c r="A24" s="21" t="s">
        <v>75</v>
      </c>
      <c r="B24" s="83" t="s">
        <v>16</v>
      </c>
      <c r="D24" s="5" t="s">
        <v>14</v>
      </c>
      <c r="E24" s="37">
        <v>1668</v>
      </c>
      <c r="F24" s="33">
        <f>E24/E26</f>
        <v>0.66374850775964978</v>
      </c>
      <c r="H24" s="41">
        <v>579</v>
      </c>
      <c r="I24" s="40">
        <f>H24/H26</f>
        <v>0.74613402061855671</v>
      </c>
      <c r="K24" s="41">
        <v>289</v>
      </c>
      <c r="L24" s="40">
        <f>K24/K26</f>
        <v>0.61228813559322037</v>
      </c>
      <c r="M24" s="13"/>
      <c r="N24" s="41">
        <v>150</v>
      </c>
      <c r="O24" s="40">
        <f>N24/N26</f>
        <v>0.66079295154185025</v>
      </c>
      <c r="P24" s="13"/>
      <c r="Q24" s="41">
        <v>250</v>
      </c>
      <c r="R24" s="40">
        <f>Q24/Q26</f>
        <v>0.66666666666666663</v>
      </c>
      <c r="S24" s="13"/>
      <c r="T24" s="41">
        <v>55</v>
      </c>
      <c r="U24" s="40">
        <f>T24/T26</f>
        <v>0.58510638297872342</v>
      </c>
      <c r="V24" s="13"/>
      <c r="W24" s="41">
        <v>86</v>
      </c>
      <c r="X24" s="40">
        <v>0.40186915887850466</v>
      </c>
      <c r="Y24" s="13"/>
      <c r="Z24" s="41">
        <v>248</v>
      </c>
      <c r="AA24" s="40">
        <f>Z24/Z26</f>
        <v>0.74029850746268655</v>
      </c>
    </row>
    <row r="25" spans="1:27" x14ac:dyDescent="0.2">
      <c r="B25" s="83"/>
      <c r="D25" s="5" t="s">
        <v>13</v>
      </c>
      <c r="E25" s="37">
        <v>845</v>
      </c>
      <c r="F25" s="33">
        <f>E25/E26</f>
        <v>0.33625149224035017</v>
      </c>
      <c r="H25" s="41">
        <v>197</v>
      </c>
      <c r="I25" s="40">
        <f>H25/H26</f>
        <v>0.25386597938144329</v>
      </c>
      <c r="K25" s="41">
        <v>183</v>
      </c>
      <c r="L25" s="40">
        <f>K25/K26</f>
        <v>0.38771186440677968</v>
      </c>
      <c r="M25" s="13"/>
      <c r="N25" s="41">
        <v>77</v>
      </c>
      <c r="O25" s="40">
        <f>N25/N26</f>
        <v>0.33920704845814981</v>
      </c>
      <c r="P25" s="13"/>
      <c r="Q25" s="41">
        <v>125</v>
      </c>
      <c r="R25" s="40">
        <f>Q25/Q26</f>
        <v>0.33333333333333331</v>
      </c>
      <c r="S25" s="13"/>
      <c r="T25" s="41">
        <v>39</v>
      </c>
      <c r="U25" s="40">
        <f>T25/T26</f>
        <v>0.41489361702127658</v>
      </c>
      <c r="V25" s="13"/>
      <c r="W25" s="41">
        <v>128</v>
      </c>
      <c r="X25" s="40">
        <v>0.59813084112149528</v>
      </c>
      <c r="Y25" s="13"/>
      <c r="Z25" s="41">
        <v>87</v>
      </c>
      <c r="AA25" s="40">
        <f>Z25/Z26</f>
        <v>0.25970149253731345</v>
      </c>
    </row>
    <row r="26" spans="1:27" ht="15" x14ac:dyDescent="0.25">
      <c r="B26" s="83"/>
      <c r="D26" s="12" t="s">
        <v>64</v>
      </c>
      <c r="E26" s="69">
        <f>SUM(E24:E25)</f>
        <v>2513</v>
      </c>
      <c r="F26" s="70">
        <f>E26/E26</f>
        <v>1</v>
      </c>
      <c r="H26" s="75">
        <f>SUM(H24:H25)</f>
        <v>776</v>
      </c>
      <c r="I26" s="74">
        <f>SUM(I24:I25)</f>
        <v>1</v>
      </c>
      <c r="K26" s="75">
        <f>SUM(K24:K25)</f>
        <v>472</v>
      </c>
      <c r="L26" s="74">
        <f>SUM(L24:L25)</f>
        <v>1</v>
      </c>
      <c r="M26" s="13"/>
      <c r="N26" s="75">
        <f>SUM(N24:N25)</f>
        <v>227</v>
      </c>
      <c r="O26" s="74">
        <f>SUM(O24:O25)</f>
        <v>1</v>
      </c>
      <c r="P26" s="13"/>
      <c r="Q26" s="75">
        <f>SUM(Q24:Q25)</f>
        <v>375</v>
      </c>
      <c r="R26" s="74">
        <f>SUM(R24:R25)</f>
        <v>1</v>
      </c>
      <c r="S26" s="13"/>
      <c r="T26" s="75">
        <f>SUM(T24:T25)</f>
        <v>94</v>
      </c>
      <c r="U26" s="74">
        <f>SUM(U24:U25)</f>
        <v>1</v>
      </c>
      <c r="V26" s="13"/>
      <c r="W26" s="75">
        <v>214</v>
      </c>
      <c r="X26" s="74">
        <v>1</v>
      </c>
      <c r="Y26" s="13"/>
      <c r="Z26" s="75">
        <f>SUM(Z24:Z25)</f>
        <v>335</v>
      </c>
      <c r="AA26" s="74">
        <f>SUM(AA24:AA25)</f>
        <v>1</v>
      </c>
    </row>
    <row r="27" spans="1:27" x14ac:dyDescent="0.2">
      <c r="B27" s="24"/>
      <c r="E27" s="34"/>
      <c r="F27" s="33"/>
      <c r="H27" s="42"/>
      <c r="I27" s="40"/>
      <c r="K27" s="42"/>
      <c r="L27" s="40"/>
      <c r="M27" s="13"/>
      <c r="N27" s="42"/>
      <c r="O27" s="40"/>
      <c r="P27" s="13"/>
      <c r="Q27" s="42"/>
      <c r="R27" s="40"/>
      <c r="S27" s="13"/>
      <c r="T27" s="42"/>
      <c r="U27" s="40"/>
      <c r="V27" s="13"/>
      <c r="W27" s="42"/>
      <c r="X27" s="40"/>
      <c r="Y27" s="13"/>
      <c r="Z27" s="42"/>
      <c r="AA27" s="40"/>
    </row>
    <row r="28" spans="1:27" x14ac:dyDescent="0.2">
      <c r="A28" s="21" t="s">
        <v>76</v>
      </c>
      <c r="B28" s="83" t="s">
        <v>17</v>
      </c>
      <c r="D28" s="5" t="s">
        <v>14</v>
      </c>
      <c r="E28" s="37">
        <v>1006</v>
      </c>
      <c r="F28" s="33">
        <f>E28/E30</f>
        <v>0.40031834460803822</v>
      </c>
      <c r="H28" s="41">
        <v>338</v>
      </c>
      <c r="I28" s="40">
        <f>H28/H30</f>
        <v>0.43556701030927836</v>
      </c>
      <c r="K28" s="41">
        <v>211</v>
      </c>
      <c r="L28" s="40">
        <f>K28/K30</f>
        <v>0.44703389830508472</v>
      </c>
      <c r="M28" s="13"/>
      <c r="N28" s="41">
        <v>143</v>
      </c>
      <c r="O28" s="40">
        <f>N28/N30</f>
        <v>0.62995594713656389</v>
      </c>
      <c r="P28" s="13"/>
      <c r="Q28" s="41">
        <v>126</v>
      </c>
      <c r="R28" s="40">
        <f>Q28/Q30</f>
        <v>0.33600000000000002</v>
      </c>
      <c r="S28" s="13"/>
      <c r="T28" s="41">
        <v>38</v>
      </c>
      <c r="U28" s="40">
        <f>T28/T30</f>
        <v>0.40425531914893614</v>
      </c>
      <c r="V28" s="13"/>
      <c r="W28" s="41">
        <v>49</v>
      </c>
      <c r="X28" s="40">
        <v>0.22897196261682243</v>
      </c>
      <c r="Y28" s="13"/>
      <c r="Z28" s="41">
        <v>153</v>
      </c>
      <c r="AA28" s="40">
        <f>Z28/Z30</f>
        <v>0.45671641791044776</v>
      </c>
    </row>
    <row r="29" spans="1:27" x14ac:dyDescent="0.2">
      <c r="B29" s="83"/>
      <c r="D29" s="5" t="s">
        <v>13</v>
      </c>
      <c r="E29" s="37">
        <v>1507</v>
      </c>
      <c r="F29" s="33">
        <f>E29/E30</f>
        <v>0.59968165539196183</v>
      </c>
      <c r="H29" s="41">
        <v>438</v>
      </c>
      <c r="I29" s="40">
        <f>H29/H30</f>
        <v>0.56443298969072164</v>
      </c>
      <c r="K29" s="41">
        <v>261</v>
      </c>
      <c r="L29" s="40">
        <f>K29/K30</f>
        <v>0.55296610169491522</v>
      </c>
      <c r="M29" s="13"/>
      <c r="N29" s="41">
        <v>84</v>
      </c>
      <c r="O29" s="40">
        <f>N29/N30</f>
        <v>0.37004405286343611</v>
      </c>
      <c r="P29" s="13"/>
      <c r="Q29" s="41">
        <v>249</v>
      </c>
      <c r="R29" s="40">
        <f>Q29/Q30</f>
        <v>0.66400000000000003</v>
      </c>
      <c r="S29" s="13"/>
      <c r="T29" s="41">
        <v>56</v>
      </c>
      <c r="U29" s="40">
        <f>T29/T30</f>
        <v>0.5957446808510638</v>
      </c>
      <c r="V29" s="13"/>
      <c r="W29" s="41">
        <v>165</v>
      </c>
      <c r="X29" s="40">
        <v>0.7710280373831776</v>
      </c>
      <c r="Y29" s="13"/>
      <c r="Z29" s="41">
        <v>182</v>
      </c>
      <c r="AA29" s="40">
        <f>Z29/Z30</f>
        <v>0.54328358208955219</v>
      </c>
    </row>
    <row r="30" spans="1:27" ht="15" x14ac:dyDescent="0.25">
      <c r="B30" s="83"/>
      <c r="D30" s="12" t="s">
        <v>64</v>
      </c>
      <c r="E30" s="69">
        <f>SUM(E28:E29)</f>
        <v>2513</v>
      </c>
      <c r="F30" s="70">
        <f>E30/E30</f>
        <v>1</v>
      </c>
      <c r="H30" s="75">
        <f>SUM(H28:H29)</f>
        <v>776</v>
      </c>
      <c r="I30" s="74">
        <f>SUM(I28:I29)</f>
        <v>1</v>
      </c>
      <c r="K30" s="75">
        <f>SUM(K28:K29)</f>
        <v>472</v>
      </c>
      <c r="L30" s="74">
        <f>SUM(L28:L29)</f>
        <v>1</v>
      </c>
      <c r="M30" s="13"/>
      <c r="N30" s="75">
        <f>SUM(N28:N29)</f>
        <v>227</v>
      </c>
      <c r="O30" s="74">
        <f>SUM(O28:O29)</f>
        <v>1</v>
      </c>
      <c r="P30" s="13"/>
      <c r="Q30" s="75">
        <f>SUM(Q28:Q29)</f>
        <v>375</v>
      </c>
      <c r="R30" s="74">
        <f>SUM(R28:R29)</f>
        <v>1</v>
      </c>
      <c r="S30" s="13"/>
      <c r="T30" s="75">
        <f>SUM(T28:T29)</f>
        <v>94</v>
      </c>
      <c r="U30" s="74">
        <f>SUM(U28:U29)</f>
        <v>1</v>
      </c>
      <c r="V30" s="13"/>
      <c r="W30" s="75">
        <v>214</v>
      </c>
      <c r="X30" s="74">
        <v>1</v>
      </c>
      <c r="Y30" s="13"/>
      <c r="Z30" s="75">
        <f>SUM(Z28:Z29)</f>
        <v>335</v>
      </c>
      <c r="AA30" s="74">
        <f>SUM(AA28:AA29)</f>
        <v>1</v>
      </c>
    </row>
    <row r="31" spans="1:27" x14ac:dyDescent="0.2">
      <c r="B31" s="25"/>
      <c r="E31" s="34"/>
      <c r="F31" s="33"/>
      <c r="H31" s="42"/>
      <c r="I31" s="40"/>
      <c r="K31" s="42"/>
      <c r="L31" s="40"/>
      <c r="M31" s="13"/>
      <c r="N31" s="42"/>
      <c r="O31" s="40"/>
      <c r="P31" s="13"/>
      <c r="Q31" s="42"/>
      <c r="R31" s="40"/>
      <c r="S31" s="13"/>
      <c r="T31" s="42"/>
      <c r="U31" s="40"/>
      <c r="V31" s="13"/>
      <c r="W31" s="42"/>
      <c r="X31" s="40"/>
      <c r="Y31" s="13"/>
      <c r="Z31" s="42"/>
      <c r="AA31" s="40"/>
    </row>
    <row r="32" spans="1:27" x14ac:dyDescent="0.2">
      <c r="A32" s="21" t="s">
        <v>77</v>
      </c>
      <c r="B32" s="83" t="s">
        <v>18</v>
      </c>
      <c r="D32" s="5" t="s">
        <v>14</v>
      </c>
      <c r="E32" s="37">
        <v>1945</v>
      </c>
      <c r="F32" s="33">
        <f>E32/E34</f>
        <v>0.77397532829287707</v>
      </c>
      <c r="H32" s="41">
        <v>566</v>
      </c>
      <c r="I32" s="40">
        <f>H32/H34</f>
        <v>0.72938144329896903</v>
      </c>
      <c r="K32" s="41">
        <v>421</v>
      </c>
      <c r="L32" s="40">
        <f>K32/K34</f>
        <v>0.89194915254237284</v>
      </c>
      <c r="M32" s="13"/>
      <c r="N32" s="41">
        <v>164</v>
      </c>
      <c r="O32" s="40">
        <f>N32/N34</f>
        <v>0.72246696035242286</v>
      </c>
      <c r="P32" s="13"/>
      <c r="Q32" s="41">
        <v>298</v>
      </c>
      <c r="R32" s="40">
        <f>Q32/Q34</f>
        <v>0.79466666666666663</v>
      </c>
      <c r="S32" s="13"/>
      <c r="T32" s="41">
        <v>62</v>
      </c>
      <c r="U32" s="40">
        <f>T32/T34</f>
        <v>0.65957446808510634</v>
      </c>
      <c r="V32" s="13"/>
      <c r="W32" s="41">
        <v>168</v>
      </c>
      <c r="X32" s="40">
        <v>0.78504672897196259</v>
      </c>
      <c r="Y32" s="13"/>
      <c r="Z32" s="41">
        <v>254</v>
      </c>
      <c r="AA32" s="40">
        <f>Z32/Z34</f>
        <v>0.75820895522388054</v>
      </c>
    </row>
    <row r="33" spans="1:27" x14ac:dyDescent="0.2">
      <c r="B33" s="83"/>
      <c r="D33" s="5" t="s">
        <v>13</v>
      </c>
      <c r="E33" s="37">
        <v>568</v>
      </c>
      <c r="F33" s="33">
        <f>E33/E34</f>
        <v>0.22602467170712295</v>
      </c>
      <c r="H33" s="41">
        <v>210</v>
      </c>
      <c r="I33" s="40">
        <f>H33/H34</f>
        <v>0.27061855670103091</v>
      </c>
      <c r="K33" s="41">
        <v>51</v>
      </c>
      <c r="L33" s="40">
        <f>K33/K34</f>
        <v>0.10805084745762712</v>
      </c>
      <c r="M33" s="13"/>
      <c r="N33" s="41">
        <v>63</v>
      </c>
      <c r="O33" s="40">
        <f>N33/N34</f>
        <v>0.27753303964757708</v>
      </c>
      <c r="P33" s="13"/>
      <c r="Q33" s="41">
        <v>77</v>
      </c>
      <c r="R33" s="40">
        <f>Q33/Q34</f>
        <v>0.20533333333333334</v>
      </c>
      <c r="S33" s="13"/>
      <c r="T33" s="41">
        <v>32</v>
      </c>
      <c r="U33" s="40">
        <f>T33/T34</f>
        <v>0.34042553191489361</v>
      </c>
      <c r="V33" s="13"/>
      <c r="W33" s="41">
        <v>46</v>
      </c>
      <c r="X33" s="40">
        <v>0.21495327102803738</v>
      </c>
      <c r="Y33" s="13"/>
      <c r="Z33" s="41">
        <v>81</v>
      </c>
      <c r="AA33" s="40">
        <f>Z33/Z34</f>
        <v>0.2417910447761194</v>
      </c>
    </row>
    <row r="34" spans="1:27" ht="15" x14ac:dyDescent="0.25">
      <c r="B34" s="83"/>
      <c r="D34" s="12" t="s">
        <v>64</v>
      </c>
      <c r="E34" s="69">
        <f>SUM(E32:E33)</f>
        <v>2513</v>
      </c>
      <c r="F34" s="70">
        <f>E34/E34</f>
        <v>1</v>
      </c>
      <c r="H34" s="75">
        <f>SUM(H32:H33)</f>
        <v>776</v>
      </c>
      <c r="I34" s="74">
        <f>SUM(I32:I33)</f>
        <v>1</v>
      </c>
      <c r="K34" s="75">
        <f>SUM(K32:K33)</f>
        <v>472</v>
      </c>
      <c r="L34" s="74">
        <f>SUM(L32:L33)</f>
        <v>1</v>
      </c>
      <c r="M34" s="13"/>
      <c r="N34" s="75">
        <f>SUM(N32:N33)</f>
        <v>227</v>
      </c>
      <c r="O34" s="74">
        <f>SUM(O32:O33)</f>
        <v>1</v>
      </c>
      <c r="P34" s="13"/>
      <c r="Q34" s="75">
        <f>SUM(Q32:Q33)</f>
        <v>375</v>
      </c>
      <c r="R34" s="74">
        <f>SUM(R32:R33)</f>
        <v>1</v>
      </c>
      <c r="S34" s="13"/>
      <c r="T34" s="75">
        <f>SUM(T32:T33)</f>
        <v>94</v>
      </c>
      <c r="U34" s="74">
        <f>SUM(U32:U33)</f>
        <v>1</v>
      </c>
      <c r="V34" s="13"/>
      <c r="W34" s="75">
        <v>214</v>
      </c>
      <c r="X34" s="74">
        <v>1</v>
      </c>
      <c r="Y34" s="13"/>
      <c r="Z34" s="75">
        <f>SUM(Z32:Z33)</f>
        <v>335</v>
      </c>
      <c r="AA34" s="74">
        <f>SUM(AA32:AA33)</f>
        <v>1</v>
      </c>
    </row>
    <row r="35" spans="1:27" x14ac:dyDescent="0.2">
      <c r="B35" s="25"/>
      <c r="E35" s="34"/>
      <c r="F35" s="33"/>
      <c r="H35" s="42"/>
      <c r="I35" s="40"/>
      <c r="K35" s="42"/>
      <c r="L35" s="40"/>
      <c r="M35" s="13"/>
      <c r="N35" s="42"/>
      <c r="O35" s="40"/>
      <c r="P35" s="13"/>
      <c r="Q35" s="42"/>
      <c r="R35" s="40"/>
      <c r="S35" s="13"/>
      <c r="T35" s="42"/>
      <c r="U35" s="40"/>
      <c r="V35" s="13"/>
      <c r="W35" s="42"/>
      <c r="X35" s="40"/>
      <c r="Y35" s="13"/>
      <c r="Z35" s="42"/>
      <c r="AA35" s="40"/>
    </row>
    <row r="36" spans="1:27" x14ac:dyDescent="0.2">
      <c r="A36" s="21" t="s">
        <v>78</v>
      </c>
      <c r="B36" s="83" t="s">
        <v>19</v>
      </c>
      <c r="D36" s="5" t="s">
        <v>14</v>
      </c>
      <c r="E36" s="37">
        <v>2306</v>
      </c>
      <c r="F36" s="33">
        <f>E36/E38</f>
        <v>0.91762833267011545</v>
      </c>
      <c r="H36" s="41">
        <v>672</v>
      </c>
      <c r="I36" s="40">
        <f>H36/H38</f>
        <v>0.865979381443299</v>
      </c>
      <c r="K36" s="41">
        <v>450</v>
      </c>
      <c r="L36" s="40">
        <f>K36/K38</f>
        <v>0.95338983050847459</v>
      </c>
      <c r="M36" s="13"/>
      <c r="N36" s="41">
        <v>204</v>
      </c>
      <c r="O36" s="40">
        <f>N36/N38</f>
        <v>0.89867841409691629</v>
      </c>
      <c r="P36" s="13"/>
      <c r="Q36" s="41">
        <v>351</v>
      </c>
      <c r="R36" s="40">
        <f>Q36/Q38</f>
        <v>0.93600000000000005</v>
      </c>
      <c r="S36" s="13"/>
      <c r="T36" s="41">
        <v>91</v>
      </c>
      <c r="U36" s="40">
        <f>T36/T38</f>
        <v>0.96808510638297873</v>
      </c>
      <c r="V36" s="13"/>
      <c r="W36" s="41">
        <v>202</v>
      </c>
      <c r="X36" s="40">
        <v>0.94392523364485981</v>
      </c>
      <c r="Y36" s="13"/>
      <c r="Z36" s="41">
        <v>320</v>
      </c>
      <c r="AA36" s="40">
        <f>Z36/Z38</f>
        <v>0.95522388059701491</v>
      </c>
    </row>
    <row r="37" spans="1:27" x14ac:dyDescent="0.2">
      <c r="B37" s="83"/>
      <c r="D37" s="5" t="s">
        <v>13</v>
      </c>
      <c r="E37" s="37">
        <v>207</v>
      </c>
      <c r="F37" s="33">
        <f>E37/E38</f>
        <v>8.2371667329884601E-2</v>
      </c>
      <c r="H37" s="41">
        <v>104</v>
      </c>
      <c r="I37" s="40">
        <f>H37/H38</f>
        <v>0.13402061855670103</v>
      </c>
      <c r="K37" s="41">
        <v>22</v>
      </c>
      <c r="L37" s="40">
        <f>K37/K38</f>
        <v>4.6610169491525424E-2</v>
      </c>
      <c r="M37" s="13"/>
      <c r="N37" s="41">
        <v>23</v>
      </c>
      <c r="O37" s="40">
        <f>N37/N38</f>
        <v>0.1013215859030837</v>
      </c>
      <c r="P37" s="13"/>
      <c r="Q37" s="41">
        <v>24</v>
      </c>
      <c r="R37" s="40">
        <f>Q37/Q38</f>
        <v>6.4000000000000001E-2</v>
      </c>
      <c r="S37" s="13"/>
      <c r="T37" s="41">
        <v>3</v>
      </c>
      <c r="U37" s="40">
        <f>T37/T38</f>
        <v>3.1914893617021274E-2</v>
      </c>
      <c r="V37" s="13"/>
      <c r="W37" s="41">
        <v>12</v>
      </c>
      <c r="X37" s="40">
        <v>5.6074766355140186E-2</v>
      </c>
      <c r="Y37" s="13"/>
      <c r="Z37" s="41">
        <v>15</v>
      </c>
      <c r="AA37" s="40">
        <f>Z37/Z38</f>
        <v>4.4776119402985072E-2</v>
      </c>
    </row>
    <row r="38" spans="1:27" ht="15" x14ac:dyDescent="0.25">
      <c r="B38" s="83"/>
      <c r="D38" s="12" t="s">
        <v>64</v>
      </c>
      <c r="E38" s="69">
        <f>SUM(E36:E37)</f>
        <v>2513</v>
      </c>
      <c r="F38" s="70">
        <f>E38/E38</f>
        <v>1</v>
      </c>
      <c r="H38" s="75">
        <f>+SUM(H36:H37)</f>
        <v>776</v>
      </c>
      <c r="I38" s="74">
        <f>SUM(I36:I37)</f>
        <v>1</v>
      </c>
      <c r="K38" s="75">
        <f>+SUM(K36:K37)</f>
        <v>472</v>
      </c>
      <c r="L38" s="74">
        <f>SUM(L36:L37)</f>
        <v>1</v>
      </c>
      <c r="M38" s="13"/>
      <c r="N38" s="75">
        <f>+SUM(N36:N37)</f>
        <v>227</v>
      </c>
      <c r="O38" s="74">
        <f>SUM(O36:O37)</f>
        <v>1</v>
      </c>
      <c r="P38" s="13"/>
      <c r="Q38" s="75">
        <f>+SUM(Q36:Q37)</f>
        <v>375</v>
      </c>
      <c r="R38" s="74">
        <f>SUM(R36:R37)</f>
        <v>1</v>
      </c>
      <c r="S38" s="13"/>
      <c r="T38" s="75">
        <f>+SUM(T36:T37)</f>
        <v>94</v>
      </c>
      <c r="U38" s="74">
        <f>SUM(U36:U37)</f>
        <v>1</v>
      </c>
      <c r="V38" s="13"/>
      <c r="W38" s="75">
        <v>214</v>
      </c>
      <c r="X38" s="74">
        <v>1</v>
      </c>
      <c r="Y38" s="13"/>
      <c r="Z38" s="75">
        <f>+SUM(Z36:Z37)</f>
        <v>335</v>
      </c>
      <c r="AA38" s="74">
        <f>SUM(AA36:AA37)</f>
        <v>1</v>
      </c>
    </row>
    <row r="39" spans="1:27" x14ac:dyDescent="0.2">
      <c r="B39" s="25"/>
      <c r="E39" s="34"/>
      <c r="F39" s="33"/>
      <c r="H39" s="42"/>
      <c r="I39" s="40"/>
      <c r="K39" s="42"/>
      <c r="L39" s="40"/>
      <c r="M39" s="13"/>
      <c r="N39" s="42"/>
      <c r="O39" s="40"/>
      <c r="P39" s="13"/>
      <c r="Q39" s="42"/>
      <c r="R39" s="40"/>
      <c r="S39" s="13"/>
      <c r="T39" s="42"/>
      <c r="U39" s="40"/>
      <c r="V39" s="13"/>
      <c r="W39" s="42"/>
      <c r="X39" s="40"/>
      <c r="Y39" s="13"/>
      <c r="Z39" s="42"/>
      <c r="AA39" s="40"/>
    </row>
    <row r="40" spans="1:27" x14ac:dyDescent="0.2">
      <c r="A40" s="21" t="s">
        <v>79</v>
      </c>
      <c r="B40" s="83" t="s">
        <v>20</v>
      </c>
      <c r="D40" s="5" t="s">
        <v>14</v>
      </c>
      <c r="E40" s="37">
        <v>1190</v>
      </c>
      <c r="F40" s="33">
        <f>E40/E42</f>
        <v>0.47353760445682452</v>
      </c>
      <c r="H40" s="41">
        <v>515</v>
      </c>
      <c r="I40" s="40">
        <f>H40/H42</f>
        <v>0.66365979381443296</v>
      </c>
      <c r="K40" s="41">
        <v>264</v>
      </c>
      <c r="L40" s="40">
        <f>K40/K42</f>
        <v>0.55932203389830504</v>
      </c>
      <c r="M40" s="13"/>
      <c r="N40" s="41">
        <v>82</v>
      </c>
      <c r="O40" s="40">
        <f>N40/N42</f>
        <v>0.36123348017621143</v>
      </c>
      <c r="P40" s="13"/>
      <c r="Q40" s="41">
        <v>166</v>
      </c>
      <c r="R40" s="40">
        <f>Q40/Q42</f>
        <v>0.44266666666666665</v>
      </c>
      <c r="S40" s="13"/>
      <c r="T40" s="41">
        <v>11</v>
      </c>
      <c r="U40" s="40">
        <f>T40/T42</f>
        <v>0.11702127659574468</v>
      </c>
      <c r="V40" s="13"/>
      <c r="W40" s="41">
        <v>117</v>
      </c>
      <c r="X40" s="40">
        <v>0.54672897196261683</v>
      </c>
      <c r="Y40" s="13"/>
      <c r="Z40" s="41">
        <v>28</v>
      </c>
      <c r="AA40" s="40">
        <f>Z40/Z42</f>
        <v>8.3582089552238809E-2</v>
      </c>
    </row>
    <row r="41" spans="1:27" x14ac:dyDescent="0.2">
      <c r="B41" s="83"/>
      <c r="D41" s="5" t="s">
        <v>13</v>
      </c>
      <c r="E41" s="37">
        <v>1323</v>
      </c>
      <c r="F41" s="33">
        <f>E41/E42</f>
        <v>0.52646239554317553</v>
      </c>
      <c r="H41" s="41">
        <v>261</v>
      </c>
      <c r="I41" s="40">
        <f>H41/H42</f>
        <v>0.33634020618556704</v>
      </c>
      <c r="K41" s="41">
        <v>208</v>
      </c>
      <c r="L41" s="40">
        <f>K41/K42</f>
        <v>0.44067796610169491</v>
      </c>
      <c r="M41" s="13"/>
      <c r="N41" s="41">
        <v>145</v>
      </c>
      <c r="O41" s="40">
        <f>N41/N42</f>
        <v>0.63876651982378851</v>
      </c>
      <c r="P41" s="13"/>
      <c r="Q41" s="41">
        <v>209</v>
      </c>
      <c r="R41" s="40">
        <f>Q41/Q42</f>
        <v>0.55733333333333335</v>
      </c>
      <c r="S41" s="13"/>
      <c r="T41" s="41">
        <v>83</v>
      </c>
      <c r="U41" s="40">
        <f>T41/T42</f>
        <v>0.88297872340425532</v>
      </c>
      <c r="V41" s="13"/>
      <c r="W41" s="41">
        <v>97</v>
      </c>
      <c r="X41" s="40">
        <v>0.45327102803738317</v>
      </c>
      <c r="Y41" s="13"/>
      <c r="Z41" s="41">
        <v>307</v>
      </c>
      <c r="AA41" s="40">
        <f>Z41/Z42</f>
        <v>0.91641791044776122</v>
      </c>
    </row>
    <row r="42" spans="1:27" ht="15" x14ac:dyDescent="0.25">
      <c r="B42" s="83"/>
      <c r="D42" s="12" t="s">
        <v>64</v>
      </c>
      <c r="E42" s="69">
        <f>SUM(E40:E41)</f>
        <v>2513</v>
      </c>
      <c r="F42" s="70">
        <f>E42/E42</f>
        <v>1</v>
      </c>
      <c r="H42" s="75">
        <f>SUM(H40:H41)</f>
        <v>776</v>
      </c>
      <c r="I42" s="74">
        <f>SUM(I40:I41)</f>
        <v>1</v>
      </c>
      <c r="K42" s="75">
        <f>SUM(K40:K41)</f>
        <v>472</v>
      </c>
      <c r="L42" s="74">
        <f>SUM(L40:L41)</f>
        <v>1</v>
      </c>
      <c r="M42" s="13"/>
      <c r="N42" s="75">
        <f>SUM(N40:N41)</f>
        <v>227</v>
      </c>
      <c r="O42" s="74">
        <f>SUM(O40:O41)</f>
        <v>1</v>
      </c>
      <c r="P42" s="13"/>
      <c r="Q42" s="75">
        <f>SUM(Q40:Q41)</f>
        <v>375</v>
      </c>
      <c r="R42" s="74">
        <f>SUM(R40:R41)</f>
        <v>1</v>
      </c>
      <c r="S42" s="13"/>
      <c r="T42" s="75">
        <f>SUM(T40:T41)</f>
        <v>94</v>
      </c>
      <c r="U42" s="74">
        <f>SUM(U40:U41)</f>
        <v>1</v>
      </c>
      <c r="V42" s="13"/>
      <c r="W42" s="75">
        <v>214</v>
      </c>
      <c r="X42" s="74">
        <v>1</v>
      </c>
      <c r="Y42" s="13"/>
      <c r="Z42" s="75">
        <f>SUM(Z40:Z41)</f>
        <v>335</v>
      </c>
      <c r="AA42" s="74">
        <f>SUM(AA40:AA41)</f>
        <v>1</v>
      </c>
    </row>
    <row r="43" spans="1:27" x14ac:dyDescent="0.2">
      <c r="B43" s="25"/>
      <c r="D43" s="12"/>
      <c r="E43" s="34"/>
      <c r="F43" s="33"/>
      <c r="H43" s="42"/>
      <c r="I43" s="40"/>
      <c r="K43" s="42"/>
      <c r="L43" s="40"/>
      <c r="M43" s="13"/>
      <c r="N43" s="42"/>
      <c r="O43" s="40"/>
      <c r="P43" s="13"/>
      <c r="Q43" s="42"/>
      <c r="R43" s="40"/>
      <c r="S43" s="13"/>
      <c r="T43" s="42"/>
      <c r="U43" s="40"/>
      <c r="V43" s="13"/>
      <c r="W43" s="42"/>
      <c r="X43" s="40"/>
      <c r="Y43" s="13"/>
      <c r="Z43" s="42"/>
      <c r="AA43" s="40"/>
    </row>
    <row r="44" spans="1:27" ht="16.5" customHeight="1" x14ac:dyDescent="0.2">
      <c r="A44" s="20" t="s">
        <v>22</v>
      </c>
      <c r="B44" s="25" t="s">
        <v>70</v>
      </c>
      <c r="D44" s="6" t="s">
        <v>93</v>
      </c>
      <c r="E44" s="34"/>
      <c r="F44" s="33"/>
      <c r="H44" s="42"/>
      <c r="I44" s="40"/>
      <c r="K44" s="42"/>
      <c r="L44" s="40"/>
      <c r="M44" s="13"/>
      <c r="N44" s="42"/>
      <c r="O44" s="40"/>
      <c r="P44" s="13"/>
      <c r="Q44" s="42"/>
      <c r="R44" s="40"/>
      <c r="S44" s="13"/>
      <c r="T44" s="42"/>
      <c r="U44" s="40"/>
      <c r="V44" s="13"/>
      <c r="W44" s="42"/>
      <c r="X44" s="40"/>
      <c r="Y44" s="13"/>
      <c r="Z44" s="42"/>
      <c r="AA44" s="40"/>
    </row>
    <row r="45" spans="1:27" ht="13.15" hidden="1" customHeight="1" x14ac:dyDescent="0.2">
      <c r="B45" s="25"/>
      <c r="D45" s="12"/>
      <c r="E45" s="34"/>
      <c r="F45" s="33"/>
      <c r="H45" s="42"/>
      <c r="I45" s="40"/>
      <c r="K45" s="42"/>
      <c r="L45" s="40"/>
      <c r="M45" s="13"/>
      <c r="N45" s="42"/>
      <c r="O45" s="40"/>
      <c r="P45" s="13"/>
      <c r="Q45" s="42"/>
      <c r="R45" s="40"/>
      <c r="S45" s="13"/>
      <c r="T45" s="42"/>
      <c r="U45" s="40"/>
      <c r="V45" s="13"/>
      <c r="W45" s="42"/>
      <c r="X45" s="40"/>
      <c r="Y45" s="13"/>
      <c r="Z45" s="42"/>
      <c r="AA45" s="40"/>
    </row>
    <row r="46" spans="1:27" ht="48.75" customHeight="1" x14ac:dyDescent="0.2">
      <c r="A46" s="19" t="s">
        <v>80</v>
      </c>
      <c r="B46" s="26" t="s">
        <v>23</v>
      </c>
      <c r="E46" s="37"/>
      <c r="F46" s="33"/>
      <c r="H46" s="43"/>
      <c r="I46" s="40"/>
      <c r="K46" s="43"/>
      <c r="L46" s="40"/>
      <c r="M46" s="13"/>
      <c r="N46" s="43"/>
      <c r="O46" s="40"/>
      <c r="P46" s="13"/>
      <c r="Q46" s="43"/>
      <c r="R46" s="40"/>
      <c r="S46" s="13"/>
      <c r="T46" s="43"/>
      <c r="U46" s="40"/>
      <c r="V46" s="13"/>
      <c r="W46" s="43"/>
      <c r="X46" s="40"/>
      <c r="Y46" s="13"/>
      <c r="Z46" s="43"/>
      <c r="AA46" s="40"/>
    </row>
    <row r="47" spans="1:27" x14ac:dyDescent="0.2">
      <c r="B47" s="25"/>
      <c r="E47" s="37"/>
      <c r="F47" s="33"/>
      <c r="H47" s="43"/>
      <c r="I47" s="40"/>
      <c r="K47" s="43"/>
      <c r="L47" s="40"/>
      <c r="M47" s="13"/>
      <c r="N47" s="43"/>
      <c r="O47" s="40"/>
      <c r="P47" s="13"/>
      <c r="Q47" s="43"/>
      <c r="R47" s="40"/>
      <c r="S47" s="13"/>
      <c r="T47" s="43"/>
      <c r="U47" s="40"/>
      <c r="V47" s="13"/>
      <c r="W47" s="43"/>
      <c r="X47" s="40"/>
      <c r="Y47" s="13"/>
      <c r="Z47" s="43"/>
      <c r="AA47" s="40"/>
    </row>
    <row r="48" spans="1:27" x14ac:dyDescent="0.2">
      <c r="A48" s="21" t="s">
        <v>32</v>
      </c>
      <c r="B48" s="83" t="s">
        <v>24</v>
      </c>
      <c r="D48" s="2" t="s">
        <v>7</v>
      </c>
      <c r="E48" s="37">
        <v>1776</v>
      </c>
      <c r="F48" s="33">
        <f>E48/E52</f>
        <v>0.71096877502001599</v>
      </c>
      <c r="H48" s="43">
        <v>554</v>
      </c>
      <c r="I48" s="40">
        <f>H48/H52</f>
        <v>0.71391752577319589</v>
      </c>
      <c r="K48" s="43">
        <v>320</v>
      </c>
      <c r="L48" s="40">
        <f>K48/K52</f>
        <v>0.67796610169491522</v>
      </c>
      <c r="M48" s="13"/>
      <c r="N48" s="43">
        <v>161</v>
      </c>
      <c r="O48" s="40">
        <f>N48/N52</f>
        <v>0.70925110132158586</v>
      </c>
      <c r="P48" s="13"/>
      <c r="Q48" s="43">
        <v>288</v>
      </c>
      <c r="R48" s="40">
        <f>Q48/Q52</f>
        <v>0.76800000000000002</v>
      </c>
      <c r="S48" s="13"/>
      <c r="T48" s="43">
        <v>62</v>
      </c>
      <c r="U48" s="40">
        <f>T48/T52</f>
        <v>0.65957446808510634</v>
      </c>
      <c r="V48" s="13"/>
      <c r="W48" s="43">
        <v>149</v>
      </c>
      <c r="X48" s="40">
        <v>0.69953051643192488</v>
      </c>
      <c r="Y48" s="13"/>
      <c r="Z48" s="43">
        <v>237</v>
      </c>
      <c r="AA48" s="40">
        <f>Z48/Z52</f>
        <v>0.70746268656716416</v>
      </c>
    </row>
    <row r="49" spans="1:27" x14ac:dyDescent="0.2">
      <c r="B49" s="83"/>
      <c r="D49" s="2" t="s">
        <v>8</v>
      </c>
      <c r="E49" s="37">
        <v>644</v>
      </c>
      <c r="F49" s="33">
        <f>E49/E52</f>
        <v>0.2578062449959968</v>
      </c>
      <c r="H49" s="43">
        <v>192</v>
      </c>
      <c r="I49" s="40">
        <f>H49/H52</f>
        <v>0.24742268041237114</v>
      </c>
      <c r="K49" s="43">
        <v>139</v>
      </c>
      <c r="L49" s="40">
        <f>K49/K52</f>
        <v>0.29449152542372881</v>
      </c>
      <c r="M49" s="13"/>
      <c r="N49" s="43">
        <v>58</v>
      </c>
      <c r="O49" s="40">
        <f>N49/N52</f>
        <v>0.25550660792951541</v>
      </c>
      <c r="P49" s="13"/>
      <c r="Q49" s="43">
        <v>83</v>
      </c>
      <c r="R49" s="40">
        <f>Q49/Q52</f>
        <v>0.22133333333333333</v>
      </c>
      <c r="S49" s="13"/>
      <c r="T49" s="43">
        <v>32</v>
      </c>
      <c r="U49" s="40">
        <f>T49/T52</f>
        <v>0.34042553191489361</v>
      </c>
      <c r="V49" s="13"/>
      <c r="W49" s="43">
        <v>57</v>
      </c>
      <c r="X49" s="40">
        <v>0.26760563380281688</v>
      </c>
      <c r="Y49" s="13"/>
      <c r="Z49" s="43">
        <v>82</v>
      </c>
      <c r="AA49" s="40">
        <f>Z49/Z52</f>
        <v>0.24477611940298508</v>
      </c>
    </row>
    <row r="50" spans="1:27" x14ac:dyDescent="0.2">
      <c r="B50" s="83"/>
      <c r="D50" s="2" t="s">
        <v>9</v>
      </c>
      <c r="E50" s="37">
        <v>62</v>
      </c>
      <c r="F50" s="33">
        <f>E50/E52</f>
        <v>2.4819855884707767E-2</v>
      </c>
      <c r="H50" s="43">
        <v>23</v>
      </c>
      <c r="I50" s="40">
        <f>H50/H52</f>
        <v>2.9639175257731958E-2</v>
      </c>
      <c r="K50" s="43">
        <v>10</v>
      </c>
      <c r="L50" s="40">
        <f>K50/K52</f>
        <v>2.1186440677966101E-2</v>
      </c>
      <c r="M50" s="13"/>
      <c r="N50" s="43">
        <v>6</v>
      </c>
      <c r="O50" s="40">
        <f>N50/N52</f>
        <v>2.643171806167401E-2</v>
      </c>
      <c r="P50" s="13"/>
      <c r="Q50" s="43">
        <v>2</v>
      </c>
      <c r="R50" s="40">
        <f>Q50/Q52</f>
        <v>5.3333333333333332E-3</v>
      </c>
      <c r="S50" s="13"/>
      <c r="T50" s="43">
        <v>0</v>
      </c>
      <c r="U50" s="40">
        <f>T50/T52</f>
        <v>0</v>
      </c>
      <c r="V50" s="13"/>
      <c r="W50" s="43">
        <v>7</v>
      </c>
      <c r="X50" s="40">
        <v>3.2863849765258218E-2</v>
      </c>
      <c r="Y50" s="13"/>
      <c r="Z50" s="43">
        <v>14</v>
      </c>
      <c r="AA50" s="40">
        <f>Z50/Z52</f>
        <v>4.1791044776119404E-2</v>
      </c>
    </row>
    <row r="51" spans="1:27" x14ac:dyDescent="0.2">
      <c r="B51" s="83"/>
      <c r="D51" s="2" t="s">
        <v>10</v>
      </c>
      <c r="E51" s="37">
        <v>16</v>
      </c>
      <c r="F51" s="33">
        <f>E51/E52</f>
        <v>6.4051240992794231E-3</v>
      </c>
      <c r="H51" s="43">
        <v>7</v>
      </c>
      <c r="I51" s="40">
        <f>H51/H52</f>
        <v>9.0206185567010301E-3</v>
      </c>
      <c r="K51" s="43">
        <v>3</v>
      </c>
      <c r="L51" s="40">
        <f>K51/K52</f>
        <v>6.3559322033898309E-3</v>
      </c>
      <c r="M51" s="13"/>
      <c r="N51" s="43">
        <v>2</v>
      </c>
      <c r="O51" s="40">
        <f>N51/N52</f>
        <v>8.8105726872246704E-3</v>
      </c>
      <c r="P51" s="13"/>
      <c r="Q51" s="43">
        <v>2</v>
      </c>
      <c r="R51" s="40">
        <f>Q51/Q52</f>
        <v>5.3333333333333332E-3</v>
      </c>
      <c r="S51" s="13"/>
      <c r="T51" s="43">
        <v>0</v>
      </c>
      <c r="U51" s="40">
        <f>T51/T52</f>
        <v>0</v>
      </c>
      <c r="V51" s="13"/>
      <c r="W51" s="43">
        <v>0</v>
      </c>
      <c r="X51" s="40">
        <v>0</v>
      </c>
      <c r="Y51" s="13"/>
      <c r="Z51" s="43">
        <v>2</v>
      </c>
      <c r="AA51" s="40">
        <f>Z51/Z52</f>
        <v>5.9701492537313433E-3</v>
      </c>
    </row>
    <row r="52" spans="1:27" ht="15" x14ac:dyDescent="0.25">
      <c r="B52" s="83"/>
      <c r="D52" s="12" t="s">
        <v>64</v>
      </c>
      <c r="E52" s="69">
        <f>SUM(E48:E51)</f>
        <v>2498</v>
      </c>
      <c r="F52" s="70">
        <f>E52/E52</f>
        <v>1</v>
      </c>
      <c r="H52" s="75">
        <f>SUM(H48:H51)</f>
        <v>776</v>
      </c>
      <c r="I52" s="74">
        <f>SUM(I48:I51)</f>
        <v>1</v>
      </c>
      <c r="K52" s="75">
        <f>SUM(K48:K51)</f>
        <v>472</v>
      </c>
      <c r="L52" s="74">
        <f>SUM(L48:L51)</f>
        <v>0.99999999999999989</v>
      </c>
      <c r="M52" s="13"/>
      <c r="N52" s="75">
        <f>SUM(N48:N51)</f>
        <v>227</v>
      </c>
      <c r="O52" s="74">
        <f>SUM(O48:O51)</f>
        <v>0.99999999999999989</v>
      </c>
      <c r="P52" s="13"/>
      <c r="Q52" s="75">
        <f>SUM(Q48:Q51)</f>
        <v>375</v>
      </c>
      <c r="R52" s="74">
        <f>SUM(R48:R51)</f>
        <v>1</v>
      </c>
      <c r="S52" s="13"/>
      <c r="T52" s="75">
        <f>SUM(T48:T51)</f>
        <v>94</v>
      </c>
      <c r="U52" s="74">
        <f>SUM(U48:U51)</f>
        <v>1</v>
      </c>
      <c r="V52" s="13"/>
      <c r="W52" s="75">
        <v>213</v>
      </c>
      <c r="X52" s="74">
        <v>1</v>
      </c>
      <c r="Y52" s="13"/>
      <c r="Z52" s="75">
        <f>SUM(Z48:Z51)</f>
        <v>335</v>
      </c>
      <c r="AA52" s="74">
        <f>SUM(AA48:AA51)</f>
        <v>0.99999999999999989</v>
      </c>
    </row>
    <row r="53" spans="1:27" x14ac:dyDescent="0.2">
      <c r="B53" s="25"/>
      <c r="E53" s="32"/>
      <c r="F53" s="33"/>
      <c r="H53" s="41"/>
      <c r="I53" s="40"/>
      <c r="K53" s="41"/>
      <c r="L53" s="40"/>
      <c r="M53" s="13"/>
      <c r="N53" s="41"/>
      <c r="O53" s="40"/>
      <c r="P53" s="13"/>
      <c r="Q53" s="41"/>
      <c r="R53" s="40"/>
      <c r="S53" s="13"/>
      <c r="T53" s="41"/>
      <c r="U53" s="40"/>
      <c r="V53" s="13"/>
      <c r="W53" s="41"/>
      <c r="X53" s="40"/>
      <c r="Y53" s="13"/>
      <c r="Z53" s="41"/>
      <c r="AA53" s="40"/>
    </row>
    <row r="54" spans="1:27" x14ac:dyDescent="0.2">
      <c r="A54" s="21" t="s">
        <v>33</v>
      </c>
      <c r="B54" s="83" t="s">
        <v>25</v>
      </c>
      <c r="D54" s="2" t="s">
        <v>7</v>
      </c>
      <c r="E54" s="37">
        <v>1508</v>
      </c>
      <c r="F54" s="33">
        <f>E54/E58</f>
        <v>0.60368294635708564</v>
      </c>
      <c r="H54" s="43">
        <v>505</v>
      </c>
      <c r="I54" s="40">
        <f>H54/H58</f>
        <v>0.65077319587628868</v>
      </c>
      <c r="K54" s="43">
        <v>245</v>
      </c>
      <c r="L54" s="40">
        <f>K54/K58</f>
        <v>0.51906779661016944</v>
      </c>
      <c r="M54" s="13"/>
      <c r="N54" s="43">
        <v>141</v>
      </c>
      <c r="O54" s="40">
        <f>N54/N58</f>
        <v>0.62114537444933926</v>
      </c>
      <c r="P54" s="13"/>
      <c r="Q54" s="43">
        <v>239</v>
      </c>
      <c r="R54" s="40">
        <f>Q54/Q58</f>
        <v>0.63733333333333331</v>
      </c>
      <c r="S54" s="13"/>
      <c r="T54" s="43">
        <v>39</v>
      </c>
      <c r="U54" s="40">
        <f>T54/T58</f>
        <v>0.41489361702127658</v>
      </c>
      <c r="V54" s="13"/>
      <c r="W54" s="43">
        <v>106</v>
      </c>
      <c r="X54" s="40">
        <v>0.49532710280373832</v>
      </c>
      <c r="Y54" s="13"/>
      <c r="Z54" s="43">
        <v>228</v>
      </c>
      <c r="AA54" s="40">
        <f>Z54/Z58</f>
        <v>0.68059701492537317</v>
      </c>
    </row>
    <row r="55" spans="1:27" x14ac:dyDescent="0.2">
      <c r="B55" s="83"/>
      <c r="D55" s="2" t="s">
        <v>8</v>
      </c>
      <c r="E55" s="37">
        <v>860</v>
      </c>
      <c r="F55" s="33">
        <f>E55/E58</f>
        <v>0.34427542033626901</v>
      </c>
      <c r="H55" s="43">
        <v>232</v>
      </c>
      <c r="I55" s="40">
        <f>H55/H58</f>
        <v>0.29896907216494845</v>
      </c>
      <c r="K55" s="43">
        <v>201</v>
      </c>
      <c r="L55" s="40">
        <f>K55/K58</f>
        <v>0.42584745762711862</v>
      </c>
      <c r="M55" s="13"/>
      <c r="N55" s="43">
        <v>68</v>
      </c>
      <c r="O55" s="40">
        <f>N55/N58</f>
        <v>0.29955947136563876</v>
      </c>
      <c r="P55" s="13"/>
      <c r="Q55" s="43">
        <v>128</v>
      </c>
      <c r="R55" s="40">
        <f>Q55/Q58</f>
        <v>0.34133333333333332</v>
      </c>
      <c r="S55" s="13"/>
      <c r="T55" s="43">
        <v>46</v>
      </c>
      <c r="U55" s="40">
        <f>T55/T58</f>
        <v>0.48936170212765956</v>
      </c>
      <c r="V55" s="13"/>
      <c r="W55" s="43">
        <v>88</v>
      </c>
      <c r="X55" s="40">
        <v>0.41121495327102803</v>
      </c>
      <c r="Y55" s="13"/>
      <c r="Z55" s="43">
        <v>97</v>
      </c>
      <c r="AA55" s="40">
        <f>Z55/Z58</f>
        <v>0.28955223880597014</v>
      </c>
    </row>
    <row r="56" spans="1:27" x14ac:dyDescent="0.2">
      <c r="B56" s="83"/>
      <c r="D56" s="2" t="s">
        <v>9</v>
      </c>
      <c r="E56" s="37">
        <v>106</v>
      </c>
      <c r="F56" s="33">
        <f>E56/E58</f>
        <v>4.2433947157726179E-2</v>
      </c>
      <c r="H56" s="43">
        <v>28</v>
      </c>
      <c r="I56" s="40">
        <f>H56/H58</f>
        <v>3.608247422680412E-2</v>
      </c>
      <c r="K56" s="43">
        <v>22</v>
      </c>
      <c r="L56" s="40">
        <f>K56/K58</f>
        <v>4.6610169491525424E-2</v>
      </c>
      <c r="M56" s="13"/>
      <c r="N56" s="43">
        <v>13</v>
      </c>
      <c r="O56" s="40">
        <f>N56/N58</f>
        <v>5.7268722466960353E-2</v>
      </c>
      <c r="P56" s="13"/>
      <c r="Q56" s="43">
        <v>8</v>
      </c>
      <c r="R56" s="40">
        <f>Q56/Q58</f>
        <v>2.1333333333333333E-2</v>
      </c>
      <c r="S56" s="13"/>
      <c r="T56" s="43">
        <v>9</v>
      </c>
      <c r="U56" s="40">
        <f>T56/T58</f>
        <v>9.5744680851063829E-2</v>
      </c>
      <c r="V56" s="13"/>
      <c r="W56" s="43">
        <v>17</v>
      </c>
      <c r="X56" s="40">
        <v>7.9439252336448593E-2</v>
      </c>
      <c r="Y56" s="13"/>
      <c r="Z56" s="43">
        <v>9</v>
      </c>
      <c r="AA56" s="40">
        <f>Z56/Z58</f>
        <v>2.6865671641791045E-2</v>
      </c>
    </row>
    <row r="57" spans="1:27" x14ac:dyDescent="0.2">
      <c r="B57" s="83"/>
      <c r="D57" s="2" t="s">
        <v>10</v>
      </c>
      <c r="E57" s="37">
        <v>24</v>
      </c>
      <c r="F57" s="33">
        <f>E57/E58</f>
        <v>9.6076861489191347E-3</v>
      </c>
      <c r="H57" s="43">
        <v>11</v>
      </c>
      <c r="I57" s="40">
        <f>H57/H58</f>
        <v>1.4175257731958763E-2</v>
      </c>
      <c r="K57" s="43">
        <v>4</v>
      </c>
      <c r="L57" s="40">
        <f>K57/K58</f>
        <v>8.4745762711864406E-3</v>
      </c>
      <c r="M57" s="13"/>
      <c r="N57" s="43">
        <v>5</v>
      </c>
      <c r="O57" s="40">
        <f>N57/N58</f>
        <v>2.2026431718061675E-2</v>
      </c>
      <c r="P57" s="13"/>
      <c r="Q57" s="43">
        <v>0</v>
      </c>
      <c r="R57" s="40">
        <f>Q57/Q58</f>
        <v>0</v>
      </c>
      <c r="S57" s="13"/>
      <c r="T57" s="43">
        <v>0</v>
      </c>
      <c r="U57" s="40">
        <f>T57/T58</f>
        <v>0</v>
      </c>
      <c r="V57" s="13"/>
      <c r="W57" s="43">
        <v>3</v>
      </c>
      <c r="X57" s="40">
        <v>1.4018691588785047E-2</v>
      </c>
      <c r="Y57" s="13"/>
      <c r="Z57" s="43">
        <v>1</v>
      </c>
      <c r="AA57" s="40">
        <f>Z57/Z58</f>
        <v>2.9850746268656717E-3</v>
      </c>
    </row>
    <row r="58" spans="1:27" ht="15" x14ac:dyDescent="0.25">
      <c r="B58" s="83"/>
      <c r="D58" s="12" t="s">
        <v>64</v>
      </c>
      <c r="E58" s="69">
        <f>SUM(E54:E57)</f>
        <v>2498</v>
      </c>
      <c r="F58" s="70">
        <f>E58/E58</f>
        <v>1</v>
      </c>
      <c r="H58" s="75">
        <f>SUM(H53:H57)</f>
        <v>776</v>
      </c>
      <c r="I58" s="74">
        <f>SUM(I54:I57)</f>
        <v>0.99999999999999989</v>
      </c>
      <c r="K58" s="75">
        <f>SUM(K53:K57)</f>
        <v>472</v>
      </c>
      <c r="L58" s="74">
        <f>SUM(L54:L57)</f>
        <v>0.99999999999999989</v>
      </c>
      <c r="M58" s="13"/>
      <c r="N58" s="75">
        <f>SUM(N53:N57)</f>
        <v>227</v>
      </c>
      <c r="O58" s="74">
        <f>SUM(O54:O57)</f>
        <v>1</v>
      </c>
      <c r="P58" s="13"/>
      <c r="Q58" s="75">
        <f>SUM(Q53:Q57)</f>
        <v>375</v>
      </c>
      <c r="R58" s="74">
        <f>SUM(R54:R57)</f>
        <v>0.99999999999999989</v>
      </c>
      <c r="S58" s="13"/>
      <c r="T58" s="75">
        <f>SUM(T53:T57)</f>
        <v>94</v>
      </c>
      <c r="U58" s="74">
        <f>SUM(U54:U57)</f>
        <v>1</v>
      </c>
      <c r="V58" s="13"/>
      <c r="W58" s="75">
        <v>214</v>
      </c>
      <c r="X58" s="74">
        <v>0.99999999999999989</v>
      </c>
      <c r="Y58" s="13"/>
      <c r="Z58" s="75">
        <f>SUM(Z53:Z57)</f>
        <v>335</v>
      </c>
      <c r="AA58" s="74">
        <f>SUM(AA54:AA57)</f>
        <v>1</v>
      </c>
    </row>
    <row r="59" spans="1:27" x14ac:dyDescent="0.2">
      <c r="B59" s="25"/>
      <c r="E59" s="32"/>
      <c r="F59" s="33"/>
      <c r="H59" s="41"/>
      <c r="I59" s="40"/>
      <c r="K59" s="41"/>
      <c r="L59" s="40"/>
      <c r="M59" s="13"/>
      <c r="N59" s="41"/>
      <c r="O59" s="40"/>
      <c r="P59" s="13"/>
      <c r="Q59" s="41"/>
      <c r="R59" s="40"/>
      <c r="S59" s="13"/>
      <c r="T59" s="41"/>
      <c r="U59" s="40"/>
      <c r="V59" s="13"/>
      <c r="W59" s="41"/>
      <c r="X59" s="40"/>
      <c r="Y59" s="13"/>
      <c r="Z59" s="41"/>
      <c r="AA59" s="40"/>
    </row>
    <row r="60" spans="1:27" x14ac:dyDescent="0.2">
      <c r="A60" s="21" t="s">
        <v>34</v>
      </c>
      <c r="B60" s="83" t="s">
        <v>26</v>
      </c>
      <c r="D60" s="2" t="s">
        <v>7</v>
      </c>
      <c r="E60" s="37">
        <v>1481</v>
      </c>
      <c r="F60" s="33">
        <f>E60/E64</f>
        <v>0.59287429943955161</v>
      </c>
      <c r="H60" s="43">
        <v>450</v>
      </c>
      <c r="I60" s="40">
        <f>H60/H64</f>
        <v>0.57989690721649489</v>
      </c>
      <c r="K60" s="43">
        <v>207</v>
      </c>
      <c r="L60" s="40">
        <f>K60/K64</f>
        <v>0.4385593220338983</v>
      </c>
      <c r="M60" s="13"/>
      <c r="N60" s="43">
        <v>129</v>
      </c>
      <c r="O60" s="40">
        <f>N60/N64</f>
        <v>0.56828193832599116</v>
      </c>
      <c r="P60" s="13"/>
      <c r="Q60" s="43">
        <v>229</v>
      </c>
      <c r="R60" s="40">
        <f>Q60/Q64</f>
        <v>0.61066666666666669</v>
      </c>
      <c r="S60" s="13"/>
      <c r="T60" s="43">
        <v>58</v>
      </c>
      <c r="U60" s="40">
        <f>T60/T64</f>
        <v>0.61702127659574468</v>
      </c>
      <c r="V60" s="13"/>
      <c r="W60" s="43">
        <v>169</v>
      </c>
      <c r="X60" s="40">
        <v>0.78971962616822433</v>
      </c>
      <c r="Y60" s="13"/>
      <c r="Z60" s="43">
        <v>235</v>
      </c>
      <c r="AA60" s="40">
        <f>Z60/Z64</f>
        <v>0.70149253731343286</v>
      </c>
    </row>
    <row r="61" spans="1:27" x14ac:dyDescent="0.2">
      <c r="B61" s="83"/>
      <c r="D61" s="2" t="s">
        <v>8</v>
      </c>
      <c r="E61" s="37">
        <v>662</v>
      </c>
      <c r="F61" s="33">
        <f>E61/E64</f>
        <v>0.26501200960768617</v>
      </c>
      <c r="H61" s="43">
        <v>214</v>
      </c>
      <c r="I61" s="40">
        <f>H61/H64</f>
        <v>0.27577319587628868</v>
      </c>
      <c r="K61" s="43">
        <v>151</v>
      </c>
      <c r="L61" s="40">
        <f>K61/K64</f>
        <v>0.31991525423728812</v>
      </c>
      <c r="M61" s="13"/>
      <c r="N61" s="43">
        <v>67</v>
      </c>
      <c r="O61" s="40">
        <f>N61/N64</f>
        <v>0.29515418502202645</v>
      </c>
      <c r="P61" s="13"/>
      <c r="Q61" s="43">
        <v>104</v>
      </c>
      <c r="R61" s="40">
        <f>Q61/Q64</f>
        <v>0.27733333333333332</v>
      </c>
      <c r="S61" s="13"/>
      <c r="T61" s="43">
        <v>23</v>
      </c>
      <c r="U61" s="40">
        <f>T61/T64</f>
        <v>0.24468085106382978</v>
      </c>
      <c r="V61" s="13"/>
      <c r="W61" s="43">
        <v>33</v>
      </c>
      <c r="X61" s="40">
        <v>0.1542056074766355</v>
      </c>
      <c r="Y61" s="13"/>
      <c r="Z61" s="43">
        <v>69</v>
      </c>
      <c r="AA61" s="40">
        <f>Z61/Z64</f>
        <v>0.20597014925373133</v>
      </c>
    </row>
    <row r="62" spans="1:27" x14ac:dyDescent="0.2">
      <c r="B62" s="83"/>
      <c r="D62" s="2" t="s">
        <v>9</v>
      </c>
      <c r="E62" s="37">
        <v>244</v>
      </c>
      <c r="F62" s="33">
        <f>E62/E64</f>
        <v>9.7678142514011204E-2</v>
      </c>
      <c r="H62" s="43">
        <v>79</v>
      </c>
      <c r="I62" s="40">
        <f>H62/H64</f>
        <v>0.10180412371134021</v>
      </c>
      <c r="K62" s="43">
        <v>75</v>
      </c>
      <c r="L62" s="40">
        <f>K62/K64</f>
        <v>0.15889830508474576</v>
      </c>
      <c r="M62" s="13"/>
      <c r="N62" s="43">
        <v>21</v>
      </c>
      <c r="O62" s="40">
        <f>N62/N64</f>
        <v>9.2511013215859028E-2</v>
      </c>
      <c r="P62" s="13"/>
      <c r="Q62" s="43">
        <v>33</v>
      </c>
      <c r="R62" s="40">
        <f>Q62/Q64</f>
        <v>8.7999999999999995E-2</v>
      </c>
      <c r="S62" s="13"/>
      <c r="T62" s="43">
        <v>8</v>
      </c>
      <c r="U62" s="40">
        <f>T62/T64</f>
        <v>8.5106382978723402E-2</v>
      </c>
      <c r="V62" s="13"/>
      <c r="W62" s="43">
        <v>5</v>
      </c>
      <c r="X62" s="40">
        <v>2.336448598130841E-2</v>
      </c>
      <c r="Y62" s="13"/>
      <c r="Z62" s="43">
        <v>23</v>
      </c>
      <c r="AA62" s="40">
        <f>Z62/Z64</f>
        <v>6.8656716417910449E-2</v>
      </c>
    </row>
    <row r="63" spans="1:27" x14ac:dyDescent="0.2">
      <c r="B63" s="83"/>
      <c r="D63" s="2" t="s">
        <v>10</v>
      </c>
      <c r="E63" s="37">
        <v>111</v>
      </c>
      <c r="F63" s="33">
        <f>E63/E64</f>
        <v>4.4435548438750999E-2</v>
      </c>
      <c r="H63" s="43">
        <v>33</v>
      </c>
      <c r="I63" s="40">
        <f>H63/H64</f>
        <v>4.252577319587629E-2</v>
      </c>
      <c r="K63" s="43">
        <v>39</v>
      </c>
      <c r="L63" s="40">
        <f>K63/K64</f>
        <v>8.2627118644067798E-2</v>
      </c>
      <c r="M63" s="13"/>
      <c r="N63" s="43">
        <v>10</v>
      </c>
      <c r="O63" s="40">
        <f>N63/N64</f>
        <v>4.405286343612335E-2</v>
      </c>
      <c r="P63" s="13"/>
      <c r="Q63" s="43">
        <v>9</v>
      </c>
      <c r="R63" s="40">
        <f>Q63/Q64</f>
        <v>2.4E-2</v>
      </c>
      <c r="S63" s="13"/>
      <c r="T63" s="43">
        <v>5</v>
      </c>
      <c r="U63" s="40">
        <f>T63/T64</f>
        <v>5.3191489361702128E-2</v>
      </c>
      <c r="V63" s="13"/>
      <c r="W63" s="43">
        <v>7</v>
      </c>
      <c r="X63" s="40">
        <v>3.2710280373831772E-2</v>
      </c>
      <c r="Y63" s="13"/>
      <c r="Z63" s="43">
        <v>8</v>
      </c>
      <c r="AA63" s="40">
        <f>Z63/Z64</f>
        <v>2.3880597014925373E-2</v>
      </c>
    </row>
    <row r="64" spans="1:27" ht="15" x14ac:dyDescent="0.25">
      <c r="B64" s="83"/>
      <c r="D64" s="12" t="s">
        <v>64</v>
      </c>
      <c r="E64" s="69">
        <f>SUM(E60:E63)</f>
        <v>2498</v>
      </c>
      <c r="F64" s="70">
        <f>E64/E64</f>
        <v>1</v>
      </c>
      <c r="H64" s="75">
        <f>SUM(H60:H63)</f>
        <v>776</v>
      </c>
      <c r="I64" s="74">
        <f>SUM(I60:I63)</f>
        <v>1</v>
      </c>
      <c r="K64" s="75">
        <f>SUM(K60:K63)</f>
        <v>472</v>
      </c>
      <c r="L64" s="74">
        <f>SUM(L60:L63)</f>
        <v>1</v>
      </c>
      <c r="M64" s="13"/>
      <c r="N64" s="75">
        <f>SUM(N60:N63)</f>
        <v>227</v>
      </c>
      <c r="O64" s="74">
        <f>SUM(O60:O63)</f>
        <v>1</v>
      </c>
      <c r="P64" s="13"/>
      <c r="Q64" s="75">
        <f>SUM(Q60:Q63)</f>
        <v>375</v>
      </c>
      <c r="R64" s="74">
        <f>SUM(R60:R63)</f>
        <v>1</v>
      </c>
      <c r="S64" s="13"/>
      <c r="T64" s="75">
        <f>SUM(T60:T63)</f>
        <v>94</v>
      </c>
      <c r="U64" s="74">
        <f>SUM(U60:U63)</f>
        <v>1</v>
      </c>
      <c r="V64" s="13"/>
      <c r="W64" s="75">
        <v>214</v>
      </c>
      <c r="X64" s="74">
        <v>0.99999999999999989</v>
      </c>
      <c r="Y64" s="13"/>
      <c r="Z64" s="75">
        <f>SUM(Z60:Z63)</f>
        <v>335</v>
      </c>
      <c r="AA64" s="74">
        <f>SUM(AA60:AA63)</f>
        <v>1</v>
      </c>
    </row>
    <row r="65" spans="1:27" x14ac:dyDescent="0.2">
      <c r="B65" s="25"/>
      <c r="E65" s="32"/>
      <c r="F65" s="33"/>
      <c r="H65" s="41"/>
      <c r="I65" s="40"/>
      <c r="K65" s="41"/>
      <c r="L65" s="40"/>
      <c r="M65" s="13"/>
      <c r="N65" s="41"/>
      <c r="O65" s="40"/>
      <c r="P65" s="13"/>
      <c r="Q65" s="41"/>
      <c r="R65" s="40"/>
      <c r="S65" s="13"/>
      <c r="T65" s="41"/>
      <c r="U65" s="40"/>
      <c r="V65" s="13"/>
      <c r="W65" s="41"/>
      <c r="X65" s="40"/>
      <c r="Y65" s="13"/>
      <c r="Z65" s="41"/>
      <c r="AA65" s="40"/>
    </row>
    <row r="66" spans="1:27" x14ac:dyDescent="0.2">
      <c r="A66" s="21" t="s">
        <v>35</v>
      </c>
      <c r="B66" s="83" t="s">
        <v>27</v>
      </c>
      <c r="D66" s="2" t="s">
        <v>7</v>
      </c>
      <c r="E66" s="37">
        <v>1488</v>
      </c>
      <c r="F66" s="33">
        <f>E66/E70</f>
        <v>0.59567654123298641</v>
      </c>
      <c r="H66" s="43">
        <v>448</v>
      </c>
      <c r="I66" s="40">
        <f>H66/H70</f>
        <v>0.57731958762886593</v>
      </c>
      <c r="K66" s="43">
        <v>239</v>
      </c>
      <c r="L66" s="40">
        <f>K66/K70</f>
        <v>0.50635593220338981</v>
      </c>
      <c r="M66" s="13"/>
      <c r="N66" s="43">
        <v>142</v>
      </c>
      <c r="O66" s="40">
        <f>N66/N70</f>
        <v>0.62555066079295152</v>
      </c>
      <c r="P66" s="13"/>
      <c r="Q66" s="43">
        <v>242</v>
      </c>
      <c r="R66" s="40">
        <f>Q66/Q70</f>
        <v>0.64533333333333331</v>
      </c>
      <c r="S66" s="13"/>
      <c r="T66" s="43">
        <v>54</v>
      </c>
      <c r="U66" s="40">
        <f>T66/T70</f>
        <v>0.57446808510638303</v>
      </c>
      <c r="V66" s="13"/>
      <c r="W66" s="43">
        <v>135</v>
      </c>
      <c r="X66" s="40">
        <v>0.63084112149532712</v>
      </c>
      <c r="Y66" s="13"/>
      <c r="Z66" s="43">
        <v>224</v>
      </c>
      <c r="AA66" s="40">
        <f>Z66/Z70</f>
        <v>0.66865671641791047</v>
      </c>
    </row>
    <row r="67" spans="1:27" x14ac:dyDescent="0.2">
      <c r="B67" s="83"/>
      <c r="D67" s="2" t="s">
        <v>8</v>
      </c>
      <c r="E67" s="37">
        <v>822</v>
      </c>
      <c r="F67" s="33">
        <f>E67/E70</f>
        <v>0.32906325060048036</v>
      </c>
      <c r="H67" s="43">
        <v>254</v>
      </c>
      <c r="I67" s="40">
        <f>H67/H70</f>
        <v>0.32731958762886598</v>
      </c>
      <c r="K67" s="43">
        <v>198</v>
      </c>
      <c r="L67" s="40">
        <f>K67/K70</f>
        <v>0.41949152542372881</v>
      </c>
      <c r="M67" s="13"/>
      <c r="N67" s="43">
        <v>64</v>
      </c>
      <c r="O67" s="40">
        <f>N67/N70</f>
        <v>0.28193832599118945</v>
      </c>
      <c r="P67" s="13"/>
      <c r="Q67" s="43">
        <v>116</v>
      </c>
      <c r="R67" s="40">
        <f>Q67/Q70</f>
        <v>0.30933333333333335</v>
      </c>
      <c r="S67" s="13"/>
      <c r="T67" s="43">
        <v>28</v>
      </c>
      <c r="U67" s="40">
        <f>T67/T70</f>
        <v>0.2978723404255319</v>
      </c>
      <c r="V67" s="13"/>
      <c r="W67" s="43">
        <v>68</v>
      </c>
      <c r="X67" s="40">
        <v>0.31775700934579437</v>
      </c>
      <c r="Y67" s="13"/>
      <c r="Z67" s="43">
        <v>93</v>
      </c>
      <c r="AA67" s="40">
        <f>Z67/Z70</f>
        <v>0.27761194029850744</v>
      </c>
    </row>
    <row r="68" spans="1:27" x14ac:dyDescent="0.2">
      <c r="B68" s="83"/>
      <c r="D68" s="2" t="s">
        <v>9</v>
      </c>
      <c r="E68" s="37">
        <v>145</v>
      </c>
      <c r="F68" s="33">
        <f>E68/E70</f>
        <v>5.8046437149719778E-2</v>
      </c>
      <c r="H68" s="43">
        <v>55</v>
      </c>
      <c r="I68" s="40">
        <f>H68/H70</f>
        <v>7.0876288659793812E-2</v>
      </c>
      <c r="K68" s="43">
        <v>29</v>
      </c>
      <c r="L68" s="40">
        <f>K68/K70</f>
        <v>6.1440677966101698E-2</v>
      </c>
      <c r="M68" s="13"/>
      <c r="N68" s="43">
        <v>13</v>
      </c>
      <c r="O68" s="40">
        <f>N68/N70</f>
        <v>5.7268722466960353E-2</v>
      </c>
      <c r="P68" s="13"/>
      <c r="Q68" s="43">
        <v>14</v>
      </c>
      <c r="R68" s="40">
        <f>Q68/Q70</f>
        <v>3.7333333333333336E-2</v>
      </c>
      <c r="S68" s="13"/>
      <c r="T68" s="43">
        <v>9</v>
      </c>
      <c r="U68" s="40">
        <f>T68/T70</f>
        <v>9.5744680851063829E-2</v>
      </c>
      <c r="V68" s="13"/>
      <c r="W68" s="43">
        <v>9</v>
      </c>
      <c r="X68" s="40">
        <v>4.2056074766355138E-2</v>
      </c>
      <c r="Y68" s="13"/>
      <c r="Z68" s="43">
        <v>16</v>
      </c>
      <c r="AA68" s="40">
        <f>Z68/Z70</f>
        <v>4.7761194029850747E-2</v>
      </c>
    </row>
    <row r="69" spans="1:27" x14ac:dyDescent="0.2">
      <c r="B69" s="83"/>
      <c r="D69" s="2" t="s">
        <v>10</v>
      </c>
      <c r="E69" s="37">
        <v>43</v>
      </c>
      <c r="F69" s="33">
        <f>E69/E70</f>
        <v>1.7213771016813449E-2</v>
      </c>
      <c r="H69" s="43">
        <v>19</v>
      </c>
      <c r="I69" s="40">
        <f>H69/H70</f>
        <v>2.4484536082474227E-2</v>
      </c>
      <c r="K69" s="43">
        <v>6</v>
      </c>
      <c r="L69" s="40">
        <f>K69/K70</f>
        <v>1.2711864406779662E-2</v>
      </c>
      <c r="M69" s="13"/>
      <c r="N69" s="43">
        <v>8</v>
      </c>
      <c r="O69" s="40">
        <f>N69/N70</f>
        <v>3.5242290748898682E-2</v>
      </c>
      <c r="P69" s="13"/>
      <c r="Q69" s="43">
        <v>3</v>
      </c>
      <c r="R69" s="40">
        <f>Q69/Q70</f>
        <v>8.0000000000000002E-3</v>
      </c>
      <c r="S69" s="13"/>
      <c r="T69" s="43">
        <v>3</v>
      </c>
      <c r="U69" s="40">
        <f>T69/T70</f>
        <v>3.1914893617021274E-2</v>
      </c>
      <c r="V69" s="13"/>
      <c r="W69" s="43">
        <v>2</v>
      </c>
      <c r="X69" s="40">
        <v>9.3457943925233638E-3</v>
      </c>
      <c r="Y69" s="13"/>
      <c r="Z69" s="43">
        <v>2</v>
      </c>
      <c r="AA69" s="40">
        <f>Z69/Z70</f>
        <v>5.9701492537313433E-3</v>
      </c>
    </row>
    <row r="70" spans="1:27" ht="15" x14ac:dyDescent="0.25">
      <c r="B70" s="83"/>
      <c r="D70" s="12" t="s">
        <v>64</v>
      </c>
      <c r="E70" s="69">
        <f>SUM(E66:E69)</f>
        <v>2498</v>
      </c>
      <c r="F70" s="70">
        <f>E70/E70</f>
        <v>1</v>
      </c>
      <c r="H70" s="75">
        <f>SUM(H66:H69)</f>
        <v>776</v>
      </c>
      <c r="I70" s="74">
        <f>SUM(I66:I69)</f>
        <v>0.99999999999999989</v>
      </c>
      <c r="K70" s="75">
        <f>SUM(K66:K69)</f>
        <v>472</v>
      </c>
      <c r="L70" s="74">
        <f>SUM(L66:L69)</f>
        <v>1</v>
      </c>
      <c r="M70" s="13"/>
      <c r="N70" s="75">
        <f>SUM(N66:N69)</f>
        <v>227</v>
      </c>
      <c r="O70" s="74">
        <f>SUM(O66:O69)</f>
        <v>1</v>
      </c>
      <c r="P70" s="13"/>
      <c r="Q70" s="75">
        <f>SUM(Q66:Q69)</f>
        <v>375</v>
      </c>
      <c r="R70" s="74">
        <f>SUM(R66:R69)</f>
        <v>1</v>
      </c>
      <c r="S70" s="13"/>
      <c r="T70" s="75">
        <f>SUM(T66:T69)</f>
        <v>94</v>
      </c>
      <c r="U70" s="74">
        <f>SUM(U66:U69)</f>
        <v>1</v>
      </c>
      <c r="V70" s="13"/>
      <c r="W70" s="75">
        <v>214</v>
      </c>
      <c r="X70" s="74">
        <v>1</v>
      </c>
      <c r="Y70" s="13"/>
      <c r="Z70" s="75">
        <f>SUM(Z66:Z69)</f>
        <v>335</v>
      </c>
      <c r="AA70" s="74">
        <f>SUM(AA66:AA69)</f>
        <v>1</v>
      </c>
    </row>
    <row r="71" spans="1:27" x14ac:dyDescent="0.2">
      <c r="B71" s="25"/>
      <c r="E71" s="32"/>
      <c r="F71" s="33"/>
      <c r="H71" s="41"/>
      <c r="I71" s="40"/>
      <c r="K71" s="41"/>
      <c r="L71" s="40"/>
      <c r="M71" s="13"/>
      <c r="N71" s="41"/>
      <c r="O71" s="40"/>
      <c r="P71" s="13"/>
      <c r="Q71" s="41"/>
      <c r="R71" s="40"/>
      <c r="S71" s="13"/>
      <c r="T71" s="41"/>
      <c r="U71" s="40"/>
      <c r="V71" s="13"/>
      <c r="W71" s="41"/>
      <c r="X71" s="40"/>
      <c r="Y71" s="13"/>
      <c r="Z71" s="41"/>
      <c r="AA71" s="40"/>
    </row>
    <row r="72" spans="1:27" x14ac:dyDescent="0.2">
      <c r="A72" s="21" t="s">
        <v>36</v>
      </c>
      <c r="B72" s="83" t="s">
        <v>28</v>
      </c>
      <c r="D72" s="2" t="s">
        <v>7</v>
      </c>
      <c r="E72" s="37">
        <v>1435</v>
      </c>
      <c r="F72" s="33">
        <f>E72/E76</f>
        <v>0.57445956765412332</v>
      </c>
      <c r="H72" s="43">
        <v>452</v>
      </c>
      <c r="I72" s="40">
        <f>H72/H76</f>
        <v>0.58247422680412375</v>
      </c>
      <c r="K72" s="43">
        <v>235</v>
      </c>
      <c r="L72" s="40">
        <f>K72/K76</f>
        <v>0.4978813559322034</v>
      </c>
      <c r="M72" s="13"/>
      <c r="N72" s="43">
        <v>130</v>
      </c>
      <c r="O72" s="40">
        <f>N72/N76</f>
        <v>0.57268722466960353</v>
      </c>
      <c r="P72" s="13"/>
      <c r="Q72" s="43">
        <v>224</v>
      </c>
      <c r="R72" s="40">
        <f>Q72/Q76</f>
        <v>0.59733333333333338</v>
      </c>
      <c r="S72" s="13"/>
      <c r="T72" s="43">
        <v>39</v>
      </c>
      <c r="U72" s="40">
        <f>T72/T76</f>
        <v>0.41489361702127658</v>
      </c>
      <c r="V72" s="13"/>
      <c r="W72" s="43">
        <v>120</v>
      </c>
      <c r="X72" s="40">
        <v>0.56074766355140182</v>
      </c>
      <c r="Y72" s="13"/>
      <c r="Z72" s="43">
        <v>232</v>
      </c>
      <c r="AA72" s="40">
        <f>Z72/Z76</f>
        <v>0.69253731343283587</v>
      </c>
    </row>
    <row r="73" spans="1:27" x14ac:dyDescent="0.2">
      <c r="B73" s="83"/>
      <c r="D73" s="2" t="s">
        <v>8</v>
      </c>
      <c r="E73" s="37">
        <v>899</v>
      </c>
      <c r="F73" s="33">
        <f>E73/E76</f>
        <v>0.35988791032826262</v>
      </c>
      <c r="H73" s="43">
        <v>270</v>
      </c>
      <c r="I73" s="40">
        <f>H73/H76</f>
        <v>0.34793814432989689</v>
      </c>
      <c r="K73" s="43">
        <v>203</v>
      </c>
      <c r="L73" s="40">
        <f>K73/K76</f>
        <v>0.43008474576271188</v>
      </c>
      <c r="M73" s="13"/>
      <c r="N73" s="43">
        <v>73</v>
      </c>
      <c r="O73" s="40">
        <f>N73/N76</f>
        <v>0.32158590308370044</v>
      </c>
      <c r="P73" s="13"/>
      <c r="Q73" s="43">
        <v>129</v>
      </c>
      <c r="R73" s="40">
        <f>Q73/Q76</f>
        <v>0.34399999999999997</v>
      </c>
      <c r="S73" s="13"/>
      <c r="T73" s="43">
        <v>52</v>
      </c>
      <c r="U73" s="40">
        <f>T73/T76</f>
        <v>0.55319148936170215</v>
      </c>
      <c r="V73" s="13"/>
      <c r="W73" s="43">
        <v>78</v>
      </c>
      <c r="X73" s="40">
        <v>0.3644859813084112</v>
      </c>
      <c r="Y73" s="13"/>
      <c r="Z73" s="43">
        <v>93</v>
      </c>
      <c r="AA73" s="40">
        <f>Z73/Z76</f>
        <v>0.27761194029850744</v>
      </c>
    </row>
    <row r="74" spans="1:27" x14ac:dyDescent="0.2">
      <c r="B74" s="83"/>
      <c r="D74" s="2" t="s">
        <v>9</v>
      </c>
      <c r="E74" s="37">
        <v>137</v>
      </c>
      <c r="F74" s="33">
        <f>E74/E76</f>
        <v>5.4843875100080063E-2</v>
      </c>
      <c r="H74" s="43">
        <v>43</v>
      </c>
      <c r="I74" s="40">
        <f>H74/H76</f>
        <v>5.5412371134020616E-2</v>
      </c>
      <c r="K74" s="43">
        <v>30</v>
      </c>
      <c r="L74" s="40">
        <f>K74/K76</f>
        <v>6.3559322033898302E-2</v>
      </c>
      <c r="M74" s="13"/>
      <c r="N74" s="43">
        <v>19</v>
      </c>
      <c r="O74" s="40">
        <f>N74/N76</f>
        <v>8.3700440528634359E-2</v>
      </c>
      <c r="P74" s="13"/>
      <c r="Q74" s="43">
        <v>18</v>
      </c>
      <c r="R74" s="40">
        <f>Q74/Q76</f>
        <v>4.8000000000000001E-2</v>
      </c>
      <c r="S74" s="13"/>
      <c r="T74" s="43">
        <v>2</v>
      </c>
      <c r="U74" s="40">
        <f>T74/T76</f>
        <v>2.1276595744680851E-2</v>
      </c>
      <c r="V74" s="13"/>
      <c r="W74" s="43">
        <v>14</v>
      </c>
      <c r="X74" s="40">
        <v>6.5420560747663545E-2</v>
      </c>
      <c r="Y74" s="13"/>
      <c r="Z74" s="43">
        <v>10</v>
      </c>
      <c r="AA74" s="40">
        <f>Z74/Z76</f>
        <v>2.9850746268656716E-2</v>
      </c>
    </row>
    <row r="75" spans="1:27" x14ac:dyDescent="0.2">
      <c r="B75" s="83"/>
      <c r="D75" s="2" t="s">
        <v>10</v>
      </c>
      <c r="E75" s="37">
        <v>27</v>
      </c>
      <c r="F75" s="33">
        <f>E75/E76</f>
        <v>1.0808646917534028E-2</v>
      </c>
      <c r="H75" s="43">
        <v>11</v>
      </c>
      <c r="I75" s="40">
        <f>H75/H76</f>
        <v>1.4175257731958763E-2</v>
      </c>
      <c r="K75" s="43">
        <v>4</v>
      </c>
      <c r="L75" s="40">
        <f>K75/K76</f>
        <v>8.4745762711864406E-3</v>
      </c>
      <c r="M75" s="13"/>
      <c r="N75" s="43">
        <v>5</v>
      </c>
      <c r="O75" s="40">
        <f>N75/N76</f>
        <v>2.2026431718061675E-2</v>
      </c>
      <c r="P75" s="13"/>
      <c r="Q75" s="43">
        <v>4</v>
      </c>
      <c r="R75" s="40">
        <f>Q75/Q76</f>
        <v>1.0666666666666666E-2</v>
      </c>
      <c r="S75" s="13"/>
      <c r="T75" s="43">
        <v>1</v>
      </c>
      <c r="U75" s="40">
        <f>T75/T76</f>
        <v>1.0638297872340425E-2</v>
      </c>
      <c r="V75" s="13"/>
      <c r="W75" s="43">
        <v>2</v>
      </c>
      <c r="X75" s="40">
        <v>9.3457943925233638E-3</v>
      </c>
      <c r="Y75" s="13"/>
      <c r="Z75" s="43">
        <v>0</v>
      </c>
      <c r="AA75" s="40">
        <f>Z75/Z76</f>
        <v>0</v>
      </c>
    </row>
    <row r="76" spans="1:27" ht="15" x14ac:dyDescent="0.25">
      <c r="B76" s="83"/>
      <c r="D76" s="12" t="s">
        <v>64</v>
      </c>
      <c r="E76" s="69">
        <f>SUM(E72:E75)</f>
        <v>2498</v>
      </c>
      <c r="F76" s="70">
        <f>E76/E76</f>
        <v>1</v>
      </c>
      <c r="H76" s="75">
        <f>SUM(H72:H75)</f>
        <v>776</v>
      </c>
      <c r="I76" s="74">
        <f>SUM(I72:I75)</f>
        <v>1</v>
      </c>
      <c r="K76" s="75">
        <f>SUM(K72:K75)</f>
        <v>472</v>
      </c>
      <c r="L76" s="74">
        <f>SUM(L72:L75)</f>
        <v>1</v>
      </c>
      <c r="M76" s="13"/>
      <c r="N76" s="75">
        <f>SUM(N72:N75)</f>
        <v>227</v>
      </c>
      <c r="O76" s="74">
        <f>SUM(O72:O75)</f>
        <v>1</v>
      </c>
      <c r="P76" s="13"/>
      <c r="Q76" s="75">
        <f>SUM(Q72:Q75)</f>
        <v>375</v>
      </c>
      <c r="R76" s="74">
        <f>SUM(R72:R75)</f>
        <v>1</v>
      </c>
      <c r="S76" s="13"/>
      <c r="T76" s="75">
        <f>SUM(T72:T75)</f>
        <v>94</v>
      </c>
      <c r="U76" s="74">
        <f>SUM(U72:U75)</f>
        <v>1</v>
      </c>
      <c r="V76" s="13"/>
      <c r="W76" s="75">
        <v>214</v>
      </c>
      <c r="X76" s="74">
        <v>1</v>
      </c>
      <c r="Y76" s="13"/>
      <c r="Z76" s="75">
        <f>SUM(Z72:Z75)</f>
        <v>335</v>
      </c>
      <c r="AA76" s="74">
        <f>SUM(AA72:AA75)</f>
        <v>1</v>
      </c>
    </row>
    <row r="77" spans="1:27" x14ac:dyDescent="0.2">
      <c r="B77" s="25"/>
      <c r="E77" s="32"/>
      <c r="F77" s="33"/>
      <c r="H77" s="41"/>
      <c r="I77" s="40"/>
      <c r="K77" s="41"/>
      <c r="L77" s="40"/>
      <c r="M77" s="13"/>
      <c r="N77" s="41"/>
      <c r="O77" s="40"/>
      <c r="P77" s="13"/>
      <c r="Q77" s="41"/>
      <c r="R77" s="40"/>
      <c r="S77" s="13"/>
      <c r="T77" s="41"/>
      <c r="U77" s="40"/>
      <c r="V77" s="13"/>
      <c r="W77" s="41"/>
      <c r="X77" s="40"/>
      <c r="Y77" s="13"/>
      <c r="Z77" s="41"/>
      <c r="AA77" s="40"/>
    </row>
    <row r="78" spans="1:27" x14ac:dyDescent="0.2">
      <c r="A78" s="21" t="s">
        <v>37</v>
      </c>
      <c r="B78" s="83" t="s">
        <v>29</v>
      </c>
      <c r="D78" s="2" t="s">
        <v>7</v>
      </c>
      <c r="E78" s="37">
        <v>1500</v>
      </c>
      <c r="F78" s="33">
        <f>E78/E82</f>
        <v>0.60048038430744599</v>
      </c>
      <c r="H78" s="43">
        <v>422</v>
      </c>
      <c r="I78" s="40">
        <f>H78/H82</f>
        <v>0.54381443298969068</v>
      </c>
      <c r="K78" s="43">
        <v>248</v>
      </c>
      <c r="L78" s="40">
        <f>K78/K82</f>
        <v>0.52542372881355937</v>
      </c>
      <c r="M78" s="13"/>
      <c r="N78" s="43">
        <v>121</v>
      </c>
      <c r="O78" s="40">
        <f>N78/N82</f>
        <v>0.53303964757709255</v>
      </c>
      <c r="P78" s="13"/>
      <c r="Q78" s="43">
        <v>245</v>
      </c>
      <c r="R78" s="40">
        <f>Q78/Q82</f>
        <v>0.65333333333333332</v>
      </c>
      <c r="S78" s="13"/>
      <c r="T78" s="43">
        <v>47</v>
      </c>
      <c r="U78" s="40">
        <f>T78/T82</f>
        <v>0.5</v>
      </c>
      <c r="V78" s="13"/>
      <c r="W78" s="43">
        <v>174</v>
      </c>
      <c r="X78" s="40">
        <v>0.81308411214953269</v>
      </c>
      <c r="Y78" s="13"/>
      <c r="Z78" s="43">
        <v>239</v>
      </c>
      <c r="AA78" s="40">
        <f>Z78/Z82</f>
        <v>0.71343283582089556</v>
      </c>
    </row>
    <row r="79" spans="1:27" x14ac:dyDescent="0.2">
      <c r="B79" s="83"/>
      <c r="D79" s="2" t="s">
        <v>8</v>
      </c>
      <c r="E79" s="37">
        <v>764</v>
      </c>
      <c r="F79" s="33">
        <f>E79/E82</f>
        <v>0.30584467574059249</v>
      </c>
      <c r="H79" s="43">
        <v>272</v>
      </c>
      <c r="I79" s="40">
        <f>H79/H82</f>
        <v>0.35051546391752575</v>
      </c>
      <c r="K79" s="43">
        <v>176</v>
      </c>
      <c r="L79" s="40">
        <f>K79/K82</f>
        <v>0.3728813559322034</v>
      </c>
      <c r="M79" s="13"/>
      <c r="N79" s="43">
        <v>82</v>
      </c>
      <c r="O79" s="40">
        <f>N79/N82</f>
        <v>0.36123348017621143</v>
      </c>
      <c r="P79" s="13"/>
      <c r="Q79" s="43">
        <v>101</v>
      </c>
      <c r="R79" s="40">
        <f>Q79/Q82</f>
        <v>0.26933333333333331</v>
      </c>
      <c r="S79" s="13"/>
      <c r="T79" s="43">
        <v>27</v>
      </c>
      <c r="U79" s="40">
        <f>T79/T82</f>
        <v>0.28723404255319152</v>
      </c>
      <c r="V79" s="13"/>
      <c r="W79" s="43">
        <v>34</v>
      </c>
      <c r="X79" s="40">
        <v>0.15887850467289719</v>
      </c>
      <c r="Y79" s="13"/>
      <c r="Z79" s="43">
        <v>71</v>
      </c>
      <c r="AA79" s="40">
        <f>Z79/Z82</f>
        <v>0.21194029850746268</v>
      </c>
    </row>
    <row r="80" spans="1:27" x14ac:dyDescent="0.2">
      <c r="B80" s="83"/>
      <c r="D80" s="2" t="s">
        <v>9</v>
      </c>
      <c r="E80" s="37">
        <v>183</v>
      </c>
      <c r="F80" s="33">
        <f>E80/E82</f>
        <v>7.3258606885508407E-2</v>
      </c>
      <c r="H80" s="43">
        <v>65</v>
      </c>
      <c r="I80" s="40">
        <f>H80/H82</f>
        <v>8.3762886597938138E-2</v>
      </c>
      <c r="K80" s="43">
        <v>39</v>
      </c>
      <c r="L80" s="40">
        <f>K80/K82</f>
        <v>8.2627118644067798E-2</v>
      </c>
      <c r="M80" s="13"/>
      <c r="N80" s="43">
        <v>17</v>
      </c>
      <c r="O80" s="40">
        <f>N80/N82</f>
        <v>7.4889867841409691E-2</v>
      </c>
      <c r="P80" s="13"/>
      <c r="Q80" s="43">
        <v>21</v>
      </c>
      <c r="R80" s="40">
        <f>Q80/Q82</f>
        <v>5.6000000000000001E-2</v>
      </c>
      <c r="S80" s="13"/>
      <c r="T80" s="43">
        <v>15</v>
      </c>
      <c r="U80" s="40">
        <f>T80/T82</f>
        <v>0.15957446808510639</v>
      </c>
      <c r="V80" s="13"/>
      <c r="W80" s="43">
        <v>6</v>
      </c>
      <c r="X80" s="40">
        <v>2.8037383177570093E-2</v>
      </c>
      <c r="Y80" s="13"/>
      <c r="Z80" s="43">
        <v>20</v>
      </c>
      <c r="AA80" s="40">
        <f>Z80/Z82</f>
        <v>5.9701492537313432E-2</v>
      </c>
    </row>
    <row r="81" spans="1:27" x14ac:dyDescent="0.2">
      <c r="B81" s="83"/>
      <c r="D81" s="2" t="s">
        <v>10</v>
      </c>
      <c r="E81" s="37">
        <v>51</v>
      </c>
      <c r="F81" s="33">
        <f>E81/E82</f>
        <v>2.0416333066453164E-2</v>
      </c>
      <c r="H81" s="43">
        <v>17</v>
      </c>
      <c r="I81" s="40">
        <f>H81/H82</f>
        <v>2.1907216494845359E-2</v>
      </c>
      <c r="K81" s="43">
        <v>9</v>
      </c>
      <c r="L81" s="40">
        <f>K81/K82</f>
        <v>1.9067796610169493E-2</v>
      </c>
      <c r="M81" s="13"/>
      <c r="N81" s="43">
        <v>7</v>
      </c>
      <c r="O81" s="40">
        <f>N81/N82</f>
        <v>3.0837004405286344E-2</v>
      </c>
      <c r="P81" s="13"/>
      <c r="Q81" s="43">
        <v>8</v>
      </c>
      <c r="R81" s="40">
        <f>Q81/Q82</f>
        <v>2.1333333333333333E-2</v>
      </c>
      <c r="S81" s="13"/>
      <c r="T81" s="43">
        <v>5</v>
      </c>
      <c r="U81" s="40">
        <f>T81/T82</f>
        <v>5.3191489361702128E-2</v>
      </c>
      <c r="V81" s="13"/>
      <c r="W81" s="43">
        <v>0</v>
      </c>
      <c r="X81" s="40">
        <v>0</v>
      </c>
      <c r="Y81" s="13"/>
      <c r="Z81" s="43">
        <v>5</v>
      </c>
      <c r="AA81" s="40">
        <f>Z81/Z82</f>
        <v>1.4925373134328358E-2</v>
      </c>
    </row>
    <row r="82" spans="1:27" ht="15" x14ac:dyDescent="0.25">
      <c r="B82" s="83"/>
      <c r="D82" s="12" t="s">
        <v>64</v>
      </c>
      <c r="E82" s="69">
        <f>SUM(E78:E81)</f>
        <v>2498</v>
      </c>
      <c r="F82" s="70">
        <f>E82/E82</f>
        <v>1</v>
      </c>
      <c r="H82" s="75">
        <f>SUM(H78:H81)</f>
        <v>776</v>
      </c>
      <c r="I82" s="74">
        <f>SUM(I78:I81)</f>
        <v>1</v>
      </c>
      <c r="K82" s="75">
        <f>SUM(K78:K81)</f>
        <v>472</v>
      </c>
      <c r="L82" s="74">
        <f>SUM(L78:L81)</f>
        <v>1</v>
      </c>
      <c r="M82" s="13"/>
      <c r="N82" s="75">
        <f>SUM(N78:N81)</f>
        <v>227</v>
      </c>
      <c r="O82" s="74">
        <f>SUM(O78:O81)</f>
        <v>1</v>
      </c>
      <c r="P82" s="13"/>
      <c r="Q82" s="75">
        <f>SUM(Q78:Q81)</f>
        <v>375</v>
      </c>
      <c r="R82" s="74">
        <f>SUM(R78:R81)</f>
        <v>1</v>
      </c>
      <c r="S82" s="13"/>
      <c r="T82" s="75">
        <f>SUM(T78:T81)</f>
        <v>94</v>
      </c>
      <c r="U82" s="74">
        <f>SUM(U78:U81)</f>
        <v>1</v>
      </c>
      <c r="V82" s="13"/>
      <c r="W82" s="75">
        <v>214</v>
      </c>
      <c r="X82" s="74">
        <v>1</v>
      </c>
      <c r="Y82" s="13"/>
      <c r="Z82" s="75">
        <f>SUM(Z78:Z81)</f>
        <v>335</v>
      </c>
      <c r="AA82" s="74">
        <f>SUM(AA78:AA81)</f>
        <v>1</v>
      </c>
    </row>
    <row r="83" spans="1:27" x14ac:dyDescent="0.2">
      <c r="B83" s="25"/>
      <c r="E83" s="32"/>
      <c r="F83" s="33"/>
      <c r="H83" s="41"/>
      <c r="I83" s="40"/>
      <c r="K83" s="41"/>
      <c r="L83" s="40"/>
      <c r="M83" s="13"/>
      <c r="N83" s="41"/>
      <c r="O83" s="40"/>
      <c r="P83" s="13"/>
      <c r="Q83" s="41"/>
      <c r="R83" s="40"/>
      <c r="S83" s="13"/>
      <c r="T83" s="41"/>
      <c r="U83" s="40"/>
      <c r="V83" s="13"/>
      <c r="W83" s="41"/>
      <c r="X83" s="40"/>
      <c r="Y83" s="13"/>
      <c r="Z83" s="41"/>
      <c r="AA83" s="40"/>
    </row>
    <row r="84" spans="1:27" x14ac:dyDescent="0.2">
      <c r="A84" s="21" t="s">
        <v>38</v>
      </c>
      <c r="B84" s="83" t="s">
        <v>61</v>
      </c>
      <c r="D84" s="2" t="s">
        <v>7</v>
      </c>
      <c r="E84" s="37">
        <v>1233</v>
      </c>
      <c r="F84" s="33">
        <f>E84/E88</f>
        <v>0.4935948759007206</v>
      </c>
      <c r="H84" s="43">
        <v>311</v>
      </c>
      <c r="I84" s="40">
        <f>H84/H88</f>
        <v>0.40077319587628868</v>
      </c>
      <c r="K84" s="43">
        <v>234</v>
      </c>
      <c r="L84" s="40">
        <f>K84/K88</f>
        <v>0.49576271186440679</v>
      </c>
      <c r="M84" s="13"/>
      <c r="N84" s="43">
        <v>108</v>
      </c>
      <c r="O84" s="40">
        <f>N84/N88</f>
        <v>0.47577092511013214</v>
      </c>
      <c r="P84" s="13"/>
      <c r="Q84" s="43">
        <v>206</v>
      </c>
      <c r="R84" s="40">
        <f>Q84/Q88</f>
        <v>0.54933333333333334</v>
      </c>
      <c r="S84" s="13"/>
      <c r="T84" s="43">
        <v>36</v>
      </c>
      <c r="U84" s="40">
        <f>T84/T88</f>
        <v>0.38297872340425532</v>
      </c>
      <c r="V84" s="13"/>
      <c r="W84" s="43">
        <v>161</v>
      </c>
      <c r="X84" s="40">
        <v>0.75233644859813087</v>
      </c>
      <c r="Y84" s="13"/>
      <c r="Z84" s="43">
        <v>175</v>
      </c>
      <c r="AA84" s="40">
        <f>Z84/Z88</f>
        <v>0.52238805970149249</v>
      </c>
    </row>
    <row r="85" spans="1:27" x14ac:dyDescent="0.2">
      <c r="B85" s="83"/>
      <c r="D85" s="2" t="s">
        <v>8</v>
      </c>
      <c r="E85" s="37">
        <v>876</v>
      </c>
      <c r="F85" s="33">
        <f>E85/E88</f>
        <v>0.35068054443554841</v>
      </c>
      <c r="H85" s="43">
        <v>276</v>
      </c>
      <c r="I85" s="40">
        <f>H85/H88</f>
        <v>0.35567010309278352</v>
      </c>
      <c r="K85" s="43">
        <v>181</v>
      </c>
      <c r="L85" s="40">
        <f>K85/K88</f>
        <v>0.38347457627118642</v>
      </c>
      <c r="M85" s="13"/>
      <c r="N85" s="43">
        <v>86</v>
      </c>
      <c r="O85" s="40">
        <f>N85/N88</f>
        <v>0.3788546255506608</v>
      </c>
      <c r="P85" s="13"/>
      <c r="Q85" s="43">
        <v>134</v>
      </c>
      <c r="R85" s="40">
        <f>Q85/Q88</f>
        <v>0.35733333333333334</v>
      </c>
      <c r="S85" s="13"/>
      <c r="T85" s="43">
        <v>34</v>
      </c>
      <c r="U85" s="40">
        <f>T85/T88</f>
        <v>0.36170212765957449</v>
      </c>
      <c r="V85" s="13"/>
      <c r="W85" s="43">
        <v>47</v>
      </c>
      <c r="X85" s="40">
        <v>0.21962616822429906</v>
      </c>
      <c r="Y85" s="13"/>
      <c r="Z85" s="43">
        <v>115</v>
      </c>
      <c r="AA85" s="40">
        <f>Z85/Z88</f>
        <v>0.34328358208955223</v>
      </c>
    </row>
    <row r="86" spans="1:27" x14ac:dyDescent="0.2">
      <c r="B86" s="83"/>
      <c r="D86" s="2" t="s">
        <v>9</v>
      </c>
      <c r="E86" s="37">
        <v>301</v>
      </c>
      <c r="F86" s="33">
        <f>E86/E88</f>
        <v>0.12049639711769415</v>
      </c>
      <c r="H86" s="43">
        <v>150</v>
      </c>
      <c r="I86" s="40">
        <f>H86/H88</f>
        <v>0.19329896907216496</v>
      </c>
      <c r="K86" s="43">
        <v>44</v>
      </c>
      <c r="L86" s="40">
        <f>K86/K88</f>
        <v>9.3220338983050849E-2</v>
      </c>
      <c r="M86" s="13"/>
      <c r="N86" s="43">
        <v>21</v>
      </c>
      <c r="O86" s="40">
        <f>N86/N88</f>
        <v>9.2511013215859028E-2</v>
      </c>
      <c r="P86" s="13"/>
      <c r="Q86" s="43">
        <v>26</v>
      </c>
      <c r="R86" s="40">
        <f>Q86/Q88</f>
        <v>6.933333333333333E-2</v>
      </c>
      <c r="S86" s="13"/>
      <c r="T86" s="43">
        <v>20</v>
      </c>
      <c r="U86" s="40">
        <f>T86/T88</f>
        <v>0.21276595744680851</v>
      </c>
      <c r="V86" s="13"/>
      <c r="W86" s="43">
        <v>4</v>
      </c>
      <c r="X86" s="40">
        <v>1.8691588785046728E-2</v>
      </c>
      <c r="Y86" s="13"/>
      <c r="Z86" s="43">
        <v>36</v>
      </c>
      <c r="AA86" s="40">
        <f>Z86/Z88</f>
        <v>0.10746268656716418</v>
      </c>
    </row>
    <row r="87" spans="1:27" x14ac:dyDescent="0.2">
      <c r="B87" s="83"/>
      <c r="D87" s="2" t="s">
        <v>10</v>
      </c>
      <c r="E87" s="37">
        <v>88</v>
      </c>
      <c r="F87" s="33">
        <f>E87/E88</f>
        <v>3.5228182546036831E-2</v>
      </c>
      <c r="H87" s="43">
        <v>39</v>
      </c>
      <c r="I87" s="40">
        <f>H87/H88</f>
        <v>5.0257731958762888E-2</v>
      </c>
      <c r="K87" s="43">
        <v>13</v>
      </c>
      <c r="L87" s="40">
        <f>K87/K88</f>
        <v>2.7542372881355932E-2</v>
      </c>
      <c r="M87" s="13"/>
      <c r="N87" s="43">
        <v>12</v>
      </c>
      <c r="O87" s="40">
        <f>N87/N88</f>
        <v>5.2863436123348019E-2</v>
      </c>
      <c r="P87" s="13"/>
      <c r="Q87" s="43">
        <v>9</v>
      </c>
      <c r="R87" s="40">
        <f>Q87/Q88</f>
        <v>2.4E-2</v>
      </c>
      <c r="S87" s="13"/>
      <c r="T87" s="43">
        <v>4</v>
      </c>
      <c r="U87" s="40">
        <f>T87/T88</f>
        <v>4.2553191489361701E-2</v>
      </c>
      <c r="V87" s="13"/>
      <c r="W87" s="43">
        <v>2</v>
      </c>
      <c r="X87" s="40">
        <v>9.3457943925233638E-3</v>
      </c>
      <c r="Y87" s="13"/>
      <c r="Z87" s="43">
        <v>9</v>
      </c>
      <c r="AA87" s="40">
        <f>Z87/Z88</f>
        <v>2.6865671641791045E-2</v>
      </c>
    </row>
    <row r="88" spans="1:27" ht="15" x14ac:dyDescent="0.25">
      <c r="B88" s="83"/>
      <c r="D88" s="12" t="s">
        <v>64</v>
      </c>
      <c r="E88" s="69">
        <f>SUM(E84:E87)</f>
        <v>2498</v>
      </c>
      <c r="F88" s="70">
        <f>E88/E88</f>
        <v>1</v>
      </c>
      <c r="H88" s="75">
        <f>SUM(H84:H87)</f>
        <v>776</v>
      </c>
      <c r="I88" s="74">
        <f>SUM(I84:I87)</f>
        <v>1</v>
      </c>
      <c r="K88" s="75">
        <f>SUM(K84:K87)</f>
        <v>472</v>
      </c>
      <c r="L88" s="74">
        <f>SUM(L84:L87)</f>
        <v>1</v>
      </c>
      <c r="M88" s="13"/>
      <c r="N88" s="75">
        <f>SUM(N84:N87)</f>
        <v>227</v>
      </c>
      <c r="O88" s="74">
        <f>SUM(O84:O87)</f>
        <v>1</v>
      </c>
      <c r="P88" s="13"/>
      <c r="Q88" s="75">
        <f>SUM(Q84:Q87)</f>
        <v>375</v>
      </c>
      <c r="R88" s="74">
        <f>SUM(R84:R87)</f>
        <v>1</v>
      </c>
      <c r="S88" s="13"/>
      <c r="T88" s="75">
        <f>SUM(T84:T87)</f>
        <v>94</v>
      </c>
      <c r="U88" s="74">
        <f>SUM(U84:U87)</f>
        <v>1</v>
      </c>
      <c r="V88" s="13"/>
      <c r="W88" s="75">
        <v>214</v>
      </c>
      <c r="X88" s="74">
        <v>1</v>
      </c>
      <c r="Y88" s="13"/>
      <c r="Z88" s="75">
        <f>SUM(Z84:Z87)</f>
        <v>335</v>
      </c>
      <c r="AA88" s="74">
        <f>SUM(AA84:AA87)</f>
        <v>1</v>
      </c>
    </row>
    <row r="89" spans="1:27" x14ac:dyDescent="0.2">
      <c r="B89" s="25"/>
      <c r="E89" s="32"/>
      <c r="F89" s="33"/>
      <c r="H89" s="41"/>
      <c r="I89" s="40"/>
      <c r="K89" s="41"/>
      <c r="L89" s="40"/>
      <c r="M89" s="13"/>
      <c r="N89" s="41"/>
      <c r="O89" s="40"/>
      <c r="P89" s="13"/>
      <c r="Q89" s="41"/>
      <c r="R89" s="40"/>
      <c r="S89" s="13"/>
      <c r="T89" s="41"/>
      <c r="U89" s="40"/>
      <c r="V89" s="13"/>
      <c r="W89" s="41"/>
      <c r="X89" s="40"/>
      <c r="Y89" s="13"/>
      <c r="Z89" s="41"/>
      <c r="AA89" s="40"/>
    </row>
    <row r="90" spans="1:27" x14ac:dyDescent="0.2">
      <c r="A90" s="21" t="s">
        <v>39</v>
      </c>
      <c r="B90" s="83" t="s">
        <v>30</v>
      </c>
      <c r="D90" s="2" t="s">
        <v>7</v>
      </c>
      <c r="E90" s="37">
        <v>1525</v>
      </c>
      <c r="F90" s="33">
        <f>E90/E94</f>
        <v>0.61048839071257011</v>
      </c>
      <c r="H90" s="43">
        <v>469</v>
      </c>
      <c r="I90" s="40">
        <f>H90/H94</f>
        <v>0.60438144329896903</v>
      </c>
      <c r="K90" s="43">
        <v>263</v>
      </c>
      <c r="L90" s="40">
        <f>K90/K94</f>
        <v>0.55720338983050843</v>
      </c>
      <c r="M90" s="13"/>
      <c r="N90" s="43">
        <v>131</v>
      </c>
      <c r="O90" s="40">
        <f>N90/N94</f>
        <v>0.5770925110132159</v>
      </c>
      <c r="P90" s="13"/>
      <c r="Q90" s="43">
        <v>239</v>
      </c>
      <c r="R90" s="40">
        <f>Q90/Q94</f>
        <v>0.63733333333333331</v>
      </c>
      <c r="S90" s="13"/>
      <c r="T90" s="43">
        <v>47</v>
      </c>
      <c r="U90" s="40">
        <f>T90/T94</f>
        <v>0.5</v>
      </c>
      <c r="V90" s="13"/>
      <c r="W90" s="43">
        <v>145</v>
      </c>
      <c r="X90" s="40">
        <v>0.67757009345794394</v>
      </c>
      <c r="Y90" s="13"/>
      <c r="Z90" s="43">
        <v>226</v>
      </c>
      <c r="AA90" s="40">
        <f>Z90/Z94</f>
        <v>0.67462686567164176</v>
      </c>
    </row>
    <row r="91" spans="1:27" x14ac:dyDescent="0.2">
      <c r="B91" s="83"/>
      <c r="D91" s="2" t="s">
        <v>8</v>
      </c>
      <c r="E91" s="37">
        <v>865</v>
      </c>
      <c r="F91" s="33">
        <f>E91/E94</f>
        <v>0.34627702161729385</v>
      </c>
      <c r="H91" s="43">
        <v>264</v>
      </c>
      <c r="I91" s="40">
        <f>H91/H94</f>
        <v>0.34020618556701032</v>
      </c>
      <c r="K91" s="43">
        <v>191</v>
      </c>
      <c r="L91" s="40">
        <f>K91/K94</f>
        <v>0.40466101694915252</v>
      </c>
      <c r="M91" s="13"/>
      <c r="N91" s="43">
        <v>82</v>
      </c>
      <c r="O91" s="40">
        <f>N91/N94</f>
        <v>0.36123348017621143</v>
      </c>
      <c r="P91" s="13"/>
      <c r="Q91" s="43">
        <v>130</v>
      </c>
      <c r="R91" s="40">
        <f>Q91/Q94</f>
        <v>0.34666666666666668</v>
      </c>
      <c r="S91" s="13"/>
      <c r="T91" s="43">
        <v>40</v>
      </c>
      <c r="U91" s="40">
        <f>T91/T94</f>
        <v>0.42553191489361702</v>
      </c>
      <c r="V91" s="13"/>
      <c r="W91" s="43">
        <v>60</v>
      </c>
      <c r="X91" s="40">
        <v>0.28037383177570091</v>
      </c>
      <c r="Y91" s="13"/>
      <c r="Z91" s="43">
        <v>98</v>
      </c>
      <c r="AA91" s="40">
        <f>Z91/Z94</f>
        <v>0.29253731343283584</v>
      </c>
    </row>
    <row r="92" spans="1:27" x14ac:dyDescent="0.2">
      <c r="B92" s="83"/>
      <c r="D92" s="2" t="s">
        <v>9</v>
      </c>
      <c r="E92" s="37">
        <v>82</v>
      </c>
      <c r="F92" s="33">
        <f>E92/E94</f>
        <v>3.2826261008807048E-2</v>
      </c>
      <c r="H92" s="43">
        <v>32</v>
      </c>
      <c r="I92" s="40">
        <f>H92/H94</f>
        <v>4.1237113402061855E-2</v>
      </c>
      <c r="K92" s="43">
        <v>14</v>
      </c>
      <c r="L92" s="40">
        <f>K92/K94</f>
        <v>2.9661016949152543E-2</v>
      </c>
      <c r="M92" s="13"/>
      <c r="N92" s="43">
        <v>10</v>
      </c>
      <c r="O92" s="40">
        <f>N92/N94</f>
        <v>4.405286343612335E-2</v>
      </c>
      <c r="P92" s="13"/>
      <c r="Q92" s="43">
        <v>4</v>
      </c>
      <c r="R92" s="40">
        <f>Q92/Q94</f>
        <v>1.0666666666666666E-2</v>
      </c>
      <c r="S92" s="13"/>
      <c r="T92" s="43">
        <v>7</v>
      </c>
      <c r="U92" s="40">
        <f>T92/T94</f>
        <v>7.4468085106382975E-2</v>
      </c>
      <c r="V92" s="13"/>
      <c r="W92" s="43">
        <v>6</v>
      </c>
      <c r="X92" s="40">
        <v>2.8037383177570093E-2</v>
      </c>
      <c r="Y92" s="13"/>
      <c r="Z92" s="43">
        <v>9</v>
      </c>
      <c r="AA92" s="40">
        <f>Z92/Z94</f>
        <v>2.6865671641791045E-2</v>
      </c>
    </row>
    <row r="93" spans="1:27" x14ac:dyDescent="0.2">
      <c r="B93" s="83"/>
      <c r="D93" s="2" t="s">
        <v>10</v>
      </c>
      <c r="E93" s="37">
        <v>26</v>
      </c>
      <c r="F93" s="33">
        <f>E93/E94</f>
        <v>1.0408326661329063E-2</v>
      </c>
      <c r="H93" s="43">
        <v>11</v>
      </c>
      <c r="I93" s="40">
        <f>H93/H94</f>
        <v>1.4175257731958763E-2</v>
      </c>
      <c r="K93" s="43">
        <v>4</v>
      </c>
      <c r="L93" s="40">
        <f>K93/K94</f>
        <v>8.4745762711864406E-3</v>
      </c>
      <c r="M93" s="13"/>
      <c r="N93" s="43">
        <v>4</v>
      </c>
      <c r="O93" s="40">
        <f>N93/N94</f>
        <v>1.7621145374449341E-2</v>
      </c>
      <c r="P93" s="13"/>
      <c r="Q93" s="43">
        <v>2</v>
      </c>
      <c r="R93" s="40">
        <f>Q93/Q94</f>
        <v>5.3333333333333332E-3</v>
      </c>
      <c r="S93" s="13"/>
      <c r="T93" s="43">
        <v>0</v>
      </c>
      <c r="U93" s="40">
        <f>T93/T94</f>
        <v>0</v>
      </c>
      <c r="V93" s="13"/>
      <c r="W93" s="43">
        <v>3</v>
      </c>
      <c r="X93" s="40">
        <v>1.4018691588785047E-2</v>
      </c>
      <c r="Y93" s="13"/>
      <c r="Z93" s="43">
        <v>2</v>
      </c>
      <c r="AA93" s="40">
        <f>Z93/Z94</f>
        <v>5.9701492537313433E-3</v>
      </c>
    </row>
    <row r="94" spans="1:27" ht="15" x14ac:dyDescent="0.25">
      <c r="B94" s="83"/>
      <c r="D94" s="12" t="s">
        <v>64</v>
      </c>
      <c r="E94" s="69">
        <f>SUM(E90:E93)</f>
        <v>2498</v>
      </c>
      <c r="F94" s="70">
        <f>E94/E94</f>
        <v>1</v>
      </c>
      <c r="H94" s="75">
        <f>SUM(H90:H93)</f>
        <v>776</v>
      </c>
      <c r="I94" s="74">
        <f>SUM(I90:I93)</f>
        <v>0.99999999999999989</v>
      </c>
      <c r="K94" s="75">
        <f>SUM(K90:K93)</f>
        <v>472</v>
      </c>
      <c r="L94" s="74">
        <f>SUM(L90:L93)</f>
        <v>0.99999999999999989</v>
      </c>
      <c r="M94" s="13"/>
      <c r="N94" s="75">
        <f>SUM(N90:N93)</f>
        <v>227</v>
      </c>
      <c r="O94" s="74">
        <f>SUM(O90:O93)</f>
        <v>1</v>
      </c>
      <c r="P94" s="13"/>
      <c r="Q94" s="75">
        <f>SUM(Q90:Q93)</f>
        <v>375</v>
      </c>
      <c r="R94" s="74">
        <f>SUM(R90:R93)</f>
        <v>1</v>
      </c>
      <c r="S94" s="13"/>
      <c r="T94" s="75">
        <f>SUM(T90:T93)</f>
        <v>94</v>
      </c>
      <c r="U94" s="74">
        <f>SUM(U90:U93)</f>
        <v>1</v>
      </c>
      <c r="V94" s="13"/>
      <c r="W94" s="75">
        <v>214</v>
      </c>
      <c r="X94" s="74">
        <v>0.99999999999999989</v>
      </c>
      <c r="Y94" s="13"/>
      <c r="Z94" s="75">
        <f>SUM(Z90:Z93)</f>
        <v>335</v>
      </c>
      <c r="AA94" s="74">
        <f>SUM(AA90:AA93)</f>
        <v>0.99999999999999989</v>
      </c>
    </row>
    <row r="95" spans="1:27" x14ac:dyDescent="0.2">
      <c r="B95" s="24"/>
      <c r="E95" s="34"/>
      <c r="F95" s="33"/>
      <c r="H95" s="42"/>
      <c r="I95" s="40"/>
      <c r="K95" s="42"/>
      <c r="L95" s="40"/>
      <c r="M95" s="13"/>
      <c r="N95" s="42"/>
      <c r="O95" s="40"/>
      <c r="P95" s="13"/>
      <c r="Q95" s="42"/>
      <c r="R95" s="40"/>
      <c r="S95" s="13"/>
      <c r="T95" s="42"/>
      <c r="U95" s="40"/>
      <c r="V95" s="13"/>
      <c r="W95" s="42"/>
      <c r="X95" s="40"/>
      <c r="Y95" s="13"/>
      <c r="Z95" s="42"/>
      <c r="AA95" s="40"/>
    </row>
    <row r="96" spans="1:27" ht="38.25" x14ac:dyDescent="0.2">
      <c r="A96" s="22" t="s">
        <v>66</v>
      </c>
      <c r="B96" s="25" t="s">
        <v>31</v>
      </c>
      <c r="E96" s="34"/>
      <c r="F96" s="33"/>
      <c r="H96" s="42"/>
      <c r="I96" s="40"/>
      <c r="K96" s="42"/>
      <c r="L96" s="40"/>
      <c r="M96" s="13"/>
      <c r="N96" s="42"/>
      <c r="O96" s="40"/>
      <c r="P96" s="13"/>
      <c r="Q96" s="42"/>
      <c r="R96" s="40"/>
      <c r="S96" s="13"/>
      <c r="T96" s="42"/>
      <c r="U96" s="40"/>
      <c r="V96" s="13"/>
      <c r="W96" s="42"/>
      <c r="X96" s="40"/>
      <c r="Y96" s="13"/>
      <c r="Z96" s="42"/>
      <c r="AA96" s="40"/>
    </row>
    <row r="97" spans="1:27" x14ac:dyDescent="0.2">
      <c r="B97" s="25"/>
      <c r="E97" s="34"/>
      <c r="F97" s="33"/>
      <c r="H97" s="42"/>
      <c r="I97" s="40"/>
      <c r="K97" s="42"/>
      <c r="L97" s="40"/>
      <c r="M97" s="13"/>
      <c r="N97" s="42"/>
      <c r="O97" s="40"/>
      <c r="P97" s="13"/>
      <c r="Q97" s="42"/>
      <c r="R97" s="40"/>
      <c r="S97" s="13"/>
      <c r="T97" s="42"/>
      <c r="U97" s="40"/>
      <c r="V97" s="13"/>
      <c r="W97" s="42"/>
      <c r="X97" s="40"/>
      <c r="Y97" s="13"/>
      <c r="Z97" s="42"/>
      <c r="AA97" s="40"/>
    </row>
    <row r="98" spans="1:27" x14ac:dyDescent="0.2">
      <c r="A98" s="20" t="s">
        <v>81</v>
      </c>
      <c r="B98" s="83" t="s">
        <v>40</v>
      </c>
      <c r="D98" s="2" t="s">
        <v>7</v>
      </c>
      <c r="E98" s="37">
        <v>1698</v>
      </c>
      <c r="F98" s="33">
        <f>E98/E102</f>
        <v>0.68302493966210776</v>
      </c>
      <c r="H98" s="43">
        <v>516</v>
      </c>
      <c r="I98" s="40">
        <f>H98/H102</f>
        <v>0.66752910737386806</v>
      </c>
      <c r="K98" s="43">
        <v>262</v>
      </c>
      <c r="L98" s="40">
        <f>K98/K102</f>
        <v>0.55982905982905984</v>
      </c>
      <c r="M98" s="13"/>
      <c r="N98" s="43">
        <v>162</v>
      </c>
      <c r="O98" s="40">
        <f>N98/N102</f>
        <v>0.71365638766519823</v>
      </c>
      <c r="P98" s="13"/>
      <c r="Q98" s="43">
        <v>250</v>
      </c>
      <c r="R98" s="40">
        <f>Q98/Q102</f>
        <v>0.67024128686327078</v>
      </c>
      <c r="S98" s="13"/>
      <c r="T98" s="43">
        <v>65</v>
      </c>
      <c r="U98" s="40">
        <f>T98/T102</f>
        <v>0.69892473118279574</v>
      </c>
      <c r="V98" s="13"/>
      <c r="W98" s="43">
        <v>174</v>
      </c>
      <c r="X98" s="40">
        <v>0.81690140845070425</v>
      </c>
      <c r="Y98" s="13"/>
      <c r="Z98" s="43">
        <v>264</v>
      </c>
      <c r="AA98" s="40">
        <f>Z98/Z102</f>
        <v>0.79041916167664672</v>
      </c>
    </row>
    <row r="99" spans="1:27" x14ac:dyDescent="0.2">
      <c r="B99" s="83"/>
      <c r="D99" s="2" t="s">
        <v>8</v>
      </c>
      <c r="E99" s="37">
        <v>608</v>
      </c>
      <c r="F99" s="33">
        <f>E99/E102</f>
        <v>0.24456958970233306</v>
      </c>
      <c r="H99" s="43">
        <v>190</v>
      </c>
      <c r="I99" s="40">
        <f>H99/H102</f>
        <v>0.24579560155239327</v>
      </c>
      <c r="K99" s="43">
        <v>151</v>
      </c>
      <c r="L99" s="40">
        <f>K99/K102</f>
        <v>0.32264957264957267</v>
      </c>
      <c r="M99" s="13"/>
      <c r="N99" s="43">
        <v>51</v>
      </c>
      <c r="O99" s="40">
        <f>N99/N102</f>
        <v>0.22466960352422907</v>
      </c>
      <c r="P99" s="13"/>
      <c r="Q99" s="43">
        <v>102</v>
      </c>
      <c r="R99" s="40">
        <f>Q99/Q102</f>
        <v>0.27345844504021449</v>
      </c>
      <c r="S99" s="13"/>
      <c r="T99" s="43">
        <v>22</v>
      </c>
      <c r="U99" s="40">
        <f>T99/T102</f>
        <v>0.23655913978494625</v>
      </c>
      <c r="V99" s="13"/>
      <c r="W99" s="43">
        <v>33</v>
      </c>
      <c r="X99" s="40">
        <v>0.15492957746478872</v>
      </c>
      <c r="Y99" s="13"/>
      <c r="Z99" s="43">
        <v>59</v>
      </c>
      <c r="AA99" s="40">
        <f>Z99/Z102</f>
        <v>0.17664670658682635</v>
      </c>
    </row>
    <row r="100" spans="1:27" x14ac:dyDescent="0.2">
      <c r="B100" s="83"/>
      <c r="D100" s="2" t="s">
        <v>9</v>
      </c>
      <c r="E100" s="37">
        <v>123</v>
      </c>
      <c r="F100" s="33">
        <f>E100/E102</f>
        <v>4.9477071600965407E-2</v>
      </c>
      <c r="H100" s="43">
        <v>50</v>
      </c>
      <c r="I100" s="40">
        <f>H100/H102</f>
        <v>6.4683053040103494E-2</v>
      </c>
      <c r="K100" s="43">
        <v>36</v>
      </c>
      <c r="L100" s="40">
        <f>K100/K102</f>
        <v>7.6923076923076927E-2</v>
      </c>
      <c r="M100" s="13"/>
      <c r="N100" s="43">
        <v>7</v>
      </c>
      <c r="O100" s="40">
        <f>N100/N102</f>
        <v>3.0837004405286344E-2</v>
      </c>
      <c r="P100" s="13"/>
      <c r="Q100" s="43">
        <v>16</v>
      </c>
      <c r="R100" s="40">
        <f>Q100/Q102</f>
        <v>4.2895442359249331E-2</v>
      </c>
      <c r="S100" s="13"/>
      <c r="T100" s="43">
        <v>4</v>
      </c>
      <c r="U100" s="40">
        <f>T100/T102</f>
        <v>4.3010752688172046E-2</v>
      </c>
      <c r="V100" s="13"/>
      <c r="W100" s="43">
        <v>4</v>
      </c>
      <c r="X100" s="40">
        <v>1.8779342723004695E-2</v>
      </c>
      <c r="Y100" s="13"/>
      <c r="Z100" s="43">
        <v>6</v>
      </c>
      <c r="AA100" s="40">
        <f>Z100/Z102</f>
        <v>1.7964071856287425E-2</v>
      </c>
    </row>
    <row r="101" spans="1:27" x14ac:dyDescent="0.2">
      <c r="B101" s="83"/>
      <c r="D101" s="2" t="s">
        <v>10</v>
      </c>
      <c r="E101" s="37">
        <v>57</v>
      </c>
      <c r="F101" s="33">
        <f>E101/E102</f>
        <v>2.2928399034593726E-2</v>
      </c>
      <c r="H101" s="43">
        <v>17</v>
      </c>
      <c r="I101" s="40">
        <f>H101/H102</f>
        <v>2.1992238033635189E-2</v>
      </c>
      <c r="K101" s="43">
        <v>19</v>
      </c>
      <c r="L101" s="40">
        <f>K101/K102</f>
        <v>4.05982905982906E-2</v>
      </c>
      <c r="M101" s="13"/>
      <c r="N101" s="43">
        <v>7</v>
      </c>
      <c r="O101" s="40">
        <f>N101/N102</f>
        <v>3.0837004405286344E-2</v>
      </c>
      <c r="P101" s="13"/>
      <c r="Q101" s="43">
        <v>5</v>
      </c>
      <c r="R101" s="40">
        <f>Q101/Q102</f>
        <v>1.3404825737265416E-2</v>
      </c>
      <c r="S101" s="13"/>
      <c r="T101" s="43">
        <v>2</v>
      </c>
      <c r="U101" s="40">
        <f>T101/T102</f>
        <v>2.1505376344086023E-2</v>
      </c>
      <c r="V101" s="13"/>
      <c r="W101" s="43">
        <v>2</v>
      </c>
      <c r="X101" s="40">
        <v>9.3896713615023476E-3</v>
      </c>
      <c r="Y101" s="13"/>
      <c r="Z101" s="43">
        <v>5</v>
      </c>
      <c r="AA101" s="40">
        <f>Z101/Z102</f>
        <v>1.4970059880239521E-2</v>
      </c>
    </row>
    <row r="102" spans="1:27" ht="15" x14ac:dyDescent="0.25">
      <c r="B102" s="83"/>
      <c r="D102" s="12" t="s">
        <v>64</v>
      </c>
      <c r="E102" s="69">
        <f>SUM(E98:E101)</f>
        <v>2486</v>
      </c>
      <c r="F102" s="70">
        <f>E102/E102</f>
        <v>1</v>
      </c>
      <c r="H102" s="75">
        <f>SUM(H98:H101)</f>
        <v>773</v>
      </c>
      <c r="I102" s="74">
        <f>SUM(I98:I101)</f>
        <v>0.99999999999999989</v>
      </c>
      <c r="K102" s="75">
        <f>SUM(K98:K101)</f>
        <v>468</v>
      </c>
      <c r="L102" s="74">
        <f>SUM(L98:L101)</f>
        <v>0.99999999999999989</v>
      </c>
      <c r="M102" s="13"/>
      <c r="N102" s="75">
        <f>SUM(N98:N101)</f>
        <v>227</v>
      </c>
      <c r="O102" s="74">
        <f>SUM(O98:O101)</f>
        <v>1</v>
      </c>
      <c r="P102" s="13"/>
      <c r="Q102" s="75">
        <f>SUM(Q98:Q101)</f>
        <v>373</v>
      </c>
      <c r="R102" s="74">
        <f>SUM(R98:R101)</f>
        <v>1</v>
      </c>
      <c r="S102" s="13"/>
      <c r="T102" s="75">
        <f>SUM(T98:T101)</f>
        <v>93</v>
      </c>
      <c r="U102" s="74">
        <f>SUM(U98:U101)</f>
        <v>1</v>
      </c>
      <c r="V102" s="13"/>
      <c r="W102" s="75">
        <v>213</v>
      </c>
      <c r="X102" s="74">
        <v>1</v>
      </c>
      <c r="Y102" s="13"/>
      <c r="Z102" s="75">
        <f>SUM(Z98:Z101)</f>
        <v>334</v>
      </c>
      <c r="AA102" s="74">
        <f>SUM(AA98:AA101)</f>
        <v>1</v>
      </c>
    </row>
    <row r="103" spans="1:27" x14ac:dyDescent="0.2">
      <c r="B103" s="25"/>
      <c r="E103" s="32"/>
      <c r="F103" s="33"/>
      <c r="H103" s="42"/>
      <c r="I103" s="40"/>
      <c r="K103" s="42"/>
      <c r="L103" s="40"/>
      <c r="M103" s="13"/>
      <c r="N103" s="42"/>
      <c r="O103" s="40"/>
      <c r="P103" s="13"/>
      <c r="Q103" s="42"/>
      <c r="R103" s="40"/>
      <c r="S103" s="13"/>
      <c r="T103" s="42"/>
      <c r="U103" s="40"/>
      <c r="V103" s="13"/>
      <c r="W103" s="42"/>
      <c r="X103" s="40"/>
      <c r="Y103" s="13"/>
      <c r="Z103" s="42"/>
      <c r="AA103" s="40"/>
    </row>
    <row r="104" spans="1:27" x14ac:dyDescent="0.2">
      <c r="A104" s="20" t="s">
        <v>82</v>
      </c>
      <c r="B104" s="83" t="s">
        <v>41</v>
      </c>
      <c r="D104" s="2" t="s">
        <v>7</v>
      </c>
      <c r="E104" s="37">
        <v>1695</v>
      </c>
      <c r="F104" s="33">
        <f>E104/E108</f>
        <v>0.68181818181818177</v>
      </c>
      <c r="H104" s="43">
        <v>529</v>
      </c>
      <c r="I104" s="40">
        <f>H104/H108</f>
        <v>0.68434670116429497</v>
      </c>
      <c r="K104" s="43">
        <v>241</v>
      </c>
      <c r="L104" s="40">
        <f>K104/K108</f>
        <v>0.5149572649572649</v>
      </c>
      <c r="M104" s="13"/>
      <c r="N104" s="43">
        <v>164</v>
      </c>
      <c r="O104" s="40">
        <f>N104/N108</f>
        <v>0.72246696035242286</v>
      </c>
      <c r="P104" s="13"/>
      <c r="Q104" s="43">
        <v>251</v>
      </c>
      <c r="R104" s="40">
        <f>Q104/Q108</f>
        <v>0.67292225201072386</v>
      </c>
      <c r="S104" s="13"/>
      <c r="T104" s="43">
        <v>65</v>
      </c>
      <c r="U104" s="40">
        <f>T104/T108</f>
        <v>0.69892473118279574</v>
      </c>
      <c r="V104" s="13"/>
      <c r="W104" s="43">
        <v>174</v>
      </c>
      <c r="X104" s="40">
        <v>0.81690140845070425</v>
      </c>
      <c r="Y104" s="13"/>
      <c r="Z104" s="43">
        <v>266</v>
      </c>
      <c r="AA104" s="40">
        <f>Z104/Z108</f>
        <v>0.79640718562874246</v>
      </c>
    </row>
    <row r="105" spans="1:27" x14ac:dyDescent="0.2">
      <c r="B105" s="83"/>
      <c r="D105" s="2" t="s">
        <v>8</v>
      </c>
      <c r="E105" s="37">
        <v>570</v>
      </c>
      <c r="F105" s="33">
        <f>E105/E108</f>
        <v>0.22928399034593724</v>
      </c>
      <c r="H105" s="43">
        <v>181</v>
      </c>
      <c r="I105" s="40">
        <f>H105/H108</f>
        <v>0.23415265200517466</v>
      </c>
      <c r="K105" s="43">
        <v>143</v>
      </c>
      <c r="L105" s="40">
        <f>K105/K108</f>
        <v>0.30555555555555558</v>
      </c>
      <c r="M105" s="13"/>
      <c r="N105" s="43">
        <v>49</v>
      </c>
      <c r="O105" s="40">
        <f>N105/N108</f>
        <v>0.21585903083700442</v>
      </c>
      <c r="P105" s="13"/>
      <c r="Q105" s="43">
        <v>91</v>
      </c>
      <c r="R105" s="40">
        <f>Q105/Q108</f>
        <v>0.24396782841823056</v>
      </c>
      <c r="S105" s="13"/>
      <c r="T105" s="43">
        <v>19</v>
      </c>
      <c r="U105" s="40">
        <f>T105/T108</f>
        <v>0.20430107526881722</v>
      </c>
      <c r="V105" s="13"/>
      <c r="W105" s="43">
        <v>34</v>
      </c>
      <c r="X105" s="40">
        <v>0.15962441314553991</v>
      </c>
      <c r="Y105" s="13"/>
      <c r="Z105" s="43">
        <v>53</v>
      </c>
      <c r="AA105" s="40">
        <f>Z105/Z108</f>
        <v>0.15868263473053892</v>
      </c>
    </row>
    <row r="106" spans="1:27" x14ac:dyDescent="0.2">
      <c r="B106" s="83"/>
      <c r="D106" s="2" t="s">
        <v>9</v>
      </c>
      <c r="E106" s="37">
        <v>149</v>
      </c>
      <c r="F106" s="33">
        <f>E106/E108</f>
        <v>5.9935639581657284E-2</v>
      </c>
      <c r="H106" s="43">
        <v>44</v>
      </c>
      <c r="I106" s="40">
        <f>H106/H108</f>
        <v>5.6921086675291076E-2</v>
      </c>
      <c r="K106" s="43">
        <v>54</v>
      </c>
      <c r="L106" s="40">
        <f>K106/K108</f>
        <v>0.11538461538461539</v>
      </c>
      <c r="M106" s="13"/>
      <c r="N106" s="43">
        <v>8</v>
      </c>
      <c r="O106" s="40">
        <f>N106/N108</f>
        <v>3.5242290748898682E-2</v>
      </c>
      <c r="P106" s="13"/>
      <c r="Q106" s="43">
        <v>23</v>
      </c>
      <c r="R106" s="40">
        <f>Q106/Q108</f>
        <v>6.1662198391420911E-2</v>
      </c>
      <c r="S106" s="13"/>
      <c r="T106" s="43">
        <v>8</v>
      </c>
      <c r="U106" s="40">
        <f>T106/T108</f>
        <v>8.6021505376344093E-2</v>
      </c>
      <c r="V106" s="13"/>
      <c r="W106" s="43">
        <v>2</v>
      </c>
      <c r="X106" s="40">
        <v>9.3896713615023476E-3</v>
      </c>
      <c r="Y106" s="13"/>
      <c r="Z106" s="43">
        <v>10</v>
      </c>
      <c r="AA106" s="40">
        <f>Z106/Z108</f>
        <v>2.9940119760479042E-2</v>
      </c>
    </row>
    <row r="107" spans="1:27" x14ac:dyDescent="0.2">
      <c r="B107" s="83"/>
      <c r="D107" s="2" t="s">
        <v>10</v>
      </c>
      <c r="E107" s="37">
        <v>72</v>
      </c>
      <c r="F107" s="33">
        <f>E107/E108</f>
        <v>2.8962188254223652E-2</v>
      </c>
      <c r="H107" s="43">
        <v>19</v>
      </c>
      <c r="I107" s="40">
        <f>H107/H108</f>
        <v>2.4579560155239329E-2</v>
      </c>
      <c r="K107" s="43">
        <v>30</v>
      </c>
      <c r="L107" s="40">
        <f>K107/K108</f>
        <v>6.4102564102564097E-2</v>
      </c>
      <c r="M107" s="13"/>
      <c r="N107" s="43">
        <v>6</v>
      </c>
      <c r="O107" s="40">
        <f>N107/N108</f>
        <v>2.643171806167401E-2</v>
      </c>
      <c r="P107" s="13"/>
      <c r="Q107" s="43">
        <v>8</v>
      </c>
      <c r="R107" s="40">
        <f>Q107/Q108</f>
        <v>2.1447721179624665E-2</v>
      </c>
      <c r="S107" s="13"/>
      <c r="T107" s="43">
        <v>1</v>
      </c>
      <c r="U107" s="40">
        <f>T107/T108</f>
        <v>1.0752688172043012E-2</v>
      </c>
      <c r="V107" s="13"/>
      <c r="W107" s="43">
        <v>3</v>
      </c>
      <c r="X107" s="40">
        <v>1.4084507042253521E-2</v>
      </c>
      <c r="Y107" s="13"/>
      <c r="Z107" s="43">
        <v>5</v>
      </c>
      <c r="AA107" s="40">
        <f>Z107/Z108</f>
        <v>1.4970059880239521E-2</v>
      </c>
    </row>
    <row r="108" spans="1:27" ht="15" x14ac:dyDescent="0.25">
      <c r="B108" s="83"/>
      <c r="D108" s="12" t="s">
        <v>64</v>
      </c>
      <c r="E108" s="69">
        <f>SUM(E104:E107)</f>
        <v>2486</v>
      </c>
      <c r="F108" s="70">
        <f>SUM(F104:F107)</f>
        <v>1</v>
      </c>
      <c r="H108" s="75">
        <f>SUM(H104:H107)</f>
        <v>773</v>
      </c>
      <c r="I108" s="74">
        <f>SUM(I104:I107)</f>
        <v>1</v>
      </c>
      <c r="K108" s="75">
        <f>SUM(K104:K107)</f>
        <v>468</v>
      </c>
      <c r="L108" s="74">
        <f>SUM(L104:L107)</f>
        <v>1</v>
      </c>
      <c r="M108" s="13"/>
      <c r="N108" s="75">
        <f>SUM(N104:N107)</f>
        <v>227</v>
      </c>
      <c r="O108" s="74">
        <f>SUM(O104:O107)</f>
        <v>1</v>
      </c>
      <c r="P108" s="13"/>
      <c r="Q108" s="75">
        <f>SUM(Q104:Q107)</f>
        <v>373</v>
      </c>
      <c r="R108" s="74">
        <f>SUM(R104:R107)</f>
        <v>1</v>
      </c>
      <c r="S108" s="13"/>
      <c r="T108" s="75">
        <f>SUM(T104:T107)</f>
        <v>93</v>
      </c>
      <c r="U108" s="74">
        <f>SUM(U104:U107)</f>
        <v>1.0000000000000002</v>
      </c>
      <c r="V108" s="13"/>
      <c r="W108" s="75">
        <v>213</v>
      </c>
      <c r="X108" s="74">
        <v>1</v>
      </c>
      <c r="Y108" s="13"/>
      <c r="Z108" s="75">
        <f>SUM(Z104:Z107)</f>
        <v>334</v>
      </c>
      <c r="AA108" s="74">
        <f>SUM(AA104:AA107)</f>
        <v>0.99999999999999989</v>
      </c>
    </row>
    <row r="109" spans="1:27" x14ac:dyDescent="0.2">
      <c r="B109" s="25"/>
      <c r="E109" s="32"/>
      <c r="F109" s="33"/>
      <c r="H109" s="42"/>
      <c r="I109" s="40"/>
      <c r="K109" s="42"/>
      <c r="L109" s="40"/>
      <c r="M109" s="13"/>
      <c r="N109" s="42"/>
      <c r="O109" s="40"/>
      <c r="P109" s="13"/>
      <c r="Q109" s="42"/>
      <c r="R109" s="40"/>
      <c r="S109" s="13"/>
      <c r="T109" s="42"/>
      <c r="U109" s="40"/>
      <c r="V109" s="13"/>
      <c r="W109" s="42"/>
      <c r="X109" s="40"/>
      <c r="Y109" s="13"/>
      <c r="Z109" s="42"/>
      <c r="AA109" s="40"/>
    </row>
    <row r="110" spans="1:27" x14ac:dyDescent="0.2">
      <c r="A110" s="20" t="s">
        <v>83</v>
      </c>
      <c r="B110" s="83" t="s">
        <v>62</v>
      </c>
      <c r="D110" s="2" t="s">
        <v>7</v>
      </c>
      <c r="E110" s="37">
        <v>1787</v>
      </c>
      <c r="F110" s="33">
        <f>E110/E114</f>
        <v>0.71882542236524538</v>
      </c>
      <c r="H110" s="43">
        <v>549</v>
      </c>
      <c r="I110" s="40">
        <f>H110/H114</f>
        <v>0.71021992238033638</v>
      </c>
      <c r="K110" s="43">
        <v>275</v>
      </c>
      <c r="L110" s="40">
        <f>K110/K114</f>
        <v>0.58760683760683763</v>
      </c>
      <c r="M110" s="13"/>
      <c r="N110" s="43">
        <v>165</v>
      </c>
      <c r="O110" s="40">
        <f>N110/N114</f>
        <v>0.72687224669603523</v>
      </c>
      <c r="P110" s="13"/>
      <c r="Q110" s="43">
        <v>268</v>
      </c>
      <c r="R110" s="40">
        <f>Q110/Q114</f>
        <v>0.71849865951742631</v>
      </c>
      <c r="S110" s="13"/>
      <c r="T110" s="43">
        <v>69</v>
      </c>
      <c r="U110" s="40">
        <f>T110/T114</f>
        <v>0.74193548387096775</v>
      </c>
      <c r="V110" s="13"/>
      <c r="W110" s="43">
        <v>185</v>
      </c>
      <c r="X110" s="40">
        <v>0.86854460093896713</v>
      </c>
      <c r="Y110" s="13"/>
      <c r="Z110" s="43">
        <v>271</v>
      </c>
      <c r="AA110" s="40">
        <f>Z110/Z114</f>
        <v>0.81137724550898205</v>
      </c>
    </row>
    <row r="111" spans="1:27" x14ac:dyDescent="0.2">
      <c r="B111" s="83"/>
      <c r="D111" s="2" t="s">
        <v>8</v>
      </c>
      <c r="E111" s="37">
        <v>513</v>
      </c>
      <c r="F111" s="33">
        <f>E111/E114</f>
        <v>0.20635559131134351</v>
      </c>
      <c r="H111" s="43">
        <v>153</v>
      </c>
      <c r="I111" s="40">
        <f>H111/H114</f>
        <v>0.19793014230271669</v>
      </c>
      <c r="K111" s="43">
        <v>140</v>
      </c>
      <c r="L111" s="40">
        <f>K111/K114</f>
        <v>0.29914529914529914</v>
      </c>
      <c r="M111" s="13"/>
      <c r="N111" s="43">
        <v>48</v>
      </c>
      <c r="O111" s="40">
        <f>N111/N114</f>
        <v>0.21145374449339208</v>
      </c>
      <c r="P111" s="13"/>
      <c r="Q111" s="43">
        <v>84</v>
      </c>
      <c r="R111" s="40">
        <f>Q111/Q114</f>
        <v>0.22520107238605899</v>
      </c>
      <c r="S111" s="13"/>
      <c r="T111" s="43">
        <v>15</v>
      </c>
      <c r="U111" s="40">
        <f>T111/T114</f>
        <v>0.16129032258064516</v>
      </c>
      <c r="V111" s="13"/>
      <c r="W111" s="43">
        <v>23</v>
      </c>
      <c r="X111" s="40">
        <v>0.107981220657277</v>
      </c>
      <c r="Y111" s="13"/>
      <c r="Z111" s="43">
        <v>50</v>
      </c>
      <c r="AA111" s="40">
        <f>Z111/Z114</f>
        <v>0.1497005988023952</v>
      </c>
    </row>
    <row r="112" spans="1:27" x14ac:dyDescent="0.2">
      <c r="B112" s="83"/>
      <c r="D112" s="2" t="s">
        <v>9</v>
      </c>
      <c r="E112" s="37">
        <v>124</v>
      </c>
      <c r="F112" s="33">
        <f>E112/E114</f>
        <v>4.9879324215607403E-2</v>
      </c>
      <c r="H112" s="43">
        <v>52</v>
      </c>
      <c r="I112" s="40">
        <f>H112/H114</f>
        <v>6.7270375161707627E-2</v>
      </c>
      <c r="K112" s="43">
        <v>28</v>
      </c>
      <c r="L112" s="40">
        <f>K112/K114</f>
        <v>5.9829059829059832E-2</v>
      </c>
      <c r="M112" s="13"/>
      <c r="N112" s="43">
        <v>8</v>
      </c>
      <c r="O112" s="40">
        <f>N112/N114</f>
        <v>3.5242290748898682E-2</v>
      </c>
      <c r="P112" s="13"/>
      <c r="Q112" s="43">
        <v>18</v>
      </c>
      <c r="R112" s="40">
        <f>Q112/Q114</f>
        <v>4.8257372654155493E-2</v>
      </c>
      <c r="S112" s="13"/>
      <c r="T112" s="43">
        <v>7</v>
      </c>
      <c r="U112" s="40">
        <f>T112/T114</f>
        <v>7.5268817204301078E-2</v>
      </c>
      <c r="V112" s="13"/>
      <c r="W112" s="43">
        <v>3</v>
      </c>
      <c r="X112" s="40">
        <v>1.4084507042253521E-2</v>
      </c>
      <c r="Y112" s="13"/>
      <c r="Z112" s="43">
        <v>8</v>
      </c>
      <c r="AA112" s="40">
        <f>Z112/Z114</f>
        <v>2.3952095808383235E-2</v>
      </c>
    </row>
    <row r="113" spans="1:27" x14ac:dyDescent="0.2">
      <c r="B113" s="83"/>
      <c r="D113" s="2" t="s">
        <v>10</v>
      </c>
      <c r="E113" s="37">
        <v>62</v>
      </c>
      <c r="F113" s="33">
        <f>E113/E114</f>
        <v>2.4939662107803701E-2</v>
      </c>
      <c r="H113" s="43">
        <v>19</v>
      </c>
      <c r="I113" s="40">
        <f>H113/H114</f>
        <v>2.4579560155239329E-2</v>
      </c>
      <c r="K113" s="43">
        <v>25</v>
      </c>
      <c r="L113" s="40">
        <f>K113/K114</f>
        <v>5.3418803418803416E-2</v>
      </c>
      <c r="M113" s="13"/>
      <c r="N113" s="43">
        <v>6</v>
      </c>
      <c r="O113" s="40">
        <f>N113/N114</f>
        <v>2.643171806167401E-2</v>
      </c>
      <c r="P113" s="13"/>
      <c r="Q113" s="43">
        <v>3</v>
      </c>
      <c r="R113" s="40">
        <f>Q113/Q114</f>
        <v>8.0428954423592495E-3</v>
      </c>
      <c r="S113" s="13"/>
      <c r="T113" s="43">
        <v>2</v>
      </c>
      <c r="U113" s="40">
        <f>T113/T114</f>
        <v>2.1505376344086023E-2</v>
      </c>
      <c r="V113" s="13"/>
      <c r="W113" s="43">
        <v>2</v>
      </c>
      <c r="X113" s="40">
        <v>9.3896713615023476E-3</v>
      </c>
      <c r="Y113" s="13"/>
      <c r="Z113" s="43">
        <v>5</v>
      </c>
      <c r="AA113" s="40">
        <f>Z113/Z114</f>
        <v>1.4970059880239521E-2</v>
      </c>
    </row>
    <row r="114" spans="1:27" ht="15" x14ac:dyDescent="0.25">
      <c r="B114" s="83"/>
      <c r="D114" s="12" t="s">
        <v>64</v>
      </c>
      <c r="E114" s="69">
        <f>SUM(E110:E113)</f>
        <v>2486</v>
      </c>
      <c r="F114" s="70">
        <f>SUM(F110:F113)</f>
        <v>1</v>
      </c>
      <c r="H114" s="75">
        <f>SUM(H110:H113)</f>
        <v>773</v>
      </c>
      <c r="I114" s="74">
        <f>SUM(I110:I113)</f>
        <v>1</v>
      </c>
      <c r="K114" s="75">
        <f>SUM(K110:K113)</f>
        <v>468</v>
      </c>
      <c r="L114" s="74">
        <f>SUM(L110:L113)</f>
        <v>1</v>
      </c>
      <c r="M114" s="13"/>
      <c r="N114" s="75">
        <f>SUM(N110:N113)</f>
        <v>227</v>
      </c>
      <c r="O114" s="74">
        <f>SUM(O110:O113)</f>
        <v>1</v>
      </c>
      <c r="P114" s="13"/>
      <c r="Q114" s="75">
        <f>SUM(Q110:Q113)</f>
        <v>373</v>
      </c>
      <c r="R114" s="74">
        <f>SUM(R110:R113)</f>
        <v>1</v>
      </c>
      <c r="S114" s="13"/>
      <c r="T114" s="75">
        <f>SUM(T110:T113)</f>
        <v>93</v>
      </c>
      <c r="U114" s="74">
        <f>SUM(U110:U113)</f>
        <v>1</v>
      </c>
      <c r="V114" s="13"/>
      <c r="W114" s="75">
        <v>213</v>
      </c>
      <c r="X114" s="74">
        <v>1</v>
      </c>
      <c r="Y114" s="13"/>
      <c r="Z114" s="75">
        <f>SUM(Z110:Z113)</f>
        <v>334</v>
      </c>
      <c r="AA114" s="74">
        <f>SUM(AA110:AA113)</f>
        <v>0.99999999999999989</v>
      </c>
    </row>
    <row r="115" spans="1:27" x14ac:dyDescent="0.2">
      <c r="B115" s="25"/>
      <c r="E115" s="32"/>
      <c r="F115" s="33"/>
      <c r="H115" s="42"/>
      <c r="I115" s="40"/>
      <c r="K115" s="42"/>
      <c r="L115" s="40"/>
      <c r="M115" s="13"/>
      <c r="N115" s="42"/>
      <c r="O115" s="40"/>
      <c r="P115" s="13"/>
      <c r="Q115" s="42"/>
      <c r="R115" s="40"/>
      <c r="S115" s="13"/>
      <c r="T115" s="42"/>
      <c r="U115" s="40"/>
      <c r="V115" s="13"/>
      <c r="W115" s="42"/>
      <c r="X115" s="40"/>
      <c r="Y115" s="13"/>
      <c r="Z115" s="42"/>
      <c r="AA115" s="40"/>
    </row>
    <row r="116" spans="1:27" x14ac:dyDescent="0.2">
      <c r="A116" s="20" t="s">
        <v>84</v>
      </c>
      <c r="B116" s="83" t="s">
        <v>63</v>
      </c>
      <c r="D116" s="2" t="s">
        <v>7</v>
      </c>
      <c r="E116" s="37">
        <v>1719</v>
      </c>
      <c r="F116" s="33">
        <f>E116/E120</f>
        <v>0.69147224456958967</v>
      </c>
      <c r="H116" s="43">
        <v>543</v>
      </c>
      <c r="I116" s="40">
        <f>H116/H120</f>
        <v>0.70245795601552397</v>
      </c>
      <c r="K116" s="43">
        <v>265</v>
      </c>
      <c r="L116" s="40">
        <f>K116/K120</f>
        <v>0.56623931623931623</v>
      </c>
      <c r="M116" s="13"/>
      <c r="N116" s="43">
        <v>167</v>
      </c>
      <c r="O116" s="40">
        <f>N116/N120</f>
        <v>0.73568281938325997</v>
      </c>
      <c r="P116" s="13"/>
      <c r="Q116" s="43">
        <v>247</v>
      </c>
      <c r="R116" s="40">
        <f>Q116/Q120</f>
        <v>0.66219839142091153</v>
      </c>
      <c r="S116" s="13"/>
      <c r="T116" s="43">
        <v>69</v>
      </c>
      <c r="U116" s="40">
        <f>T116/T120</f>
        <v>0.74193548387096775</v>
      </c>
      <c r="V116" s="13"/>
      <c r="W116" s="43">
        <v>173</v>
      </c>
      <c r="X116" s="40">
        <v>0.81220657276995301</v>
      </c>
      <c r="Y116" s="13"/>
      <c r="Z116" s="43">
        <v>251</v>
      </c>
      <c r="AA116" s="40">
        <f>Z116/Z120</f>
        <v>0.75149700598802394</v>
      </c>
    </row>
    <row r="117" spans="1:27" x14ac:dyDescent="0.2">
      <c r="B117" s="83"/>
      <c r="D117" s="2" t="s">
        <v>8</v>
      </c>
      <c r="E117" s="37">
        <v>574</v>
      </c>
      <c r="F117" s="33">
        <f>E117/E120</f>
        <v>0.23089300080450523</v>
      </c>
      <c r="H117" s="43">
        <v>174</v>
      </c>
      <c r="I117" s="40">
        <f>H117/H120</f>
        <v>0.22509702457956016</v>
      </c>
      <c r="K117" s="43">
        <v>134</v>
      </c>
      <c r="L117" s="40">
        <f>K117/K120</f>
        <v>0.28632478632478631</v>
      </c>
      <c r="M117" s="13"/>
      <c r="N117" s="43">
        <v>45</v>
      </c>
      <c r="O117" s="40">
        <f>N117/N120</f>
        <v>0.19823788546255505</v>
      </c>
      <c r="P117" s="13"/>
      <c r="Q117" s="43">
        <v>103</v>
      </c>
      <c r="R117" s="40">
        <f>Q117/Q120</f>
        <v>0.27613941018766758</v>
      </c>
      <c r="S117" s="13"/>
      <c r="T117" s="43">
        <v>20</v>
      </c>
      <c r="U117" s="40">
        <f>T117/T120</f>
        <v>0.21505376344086022</v>
      </c>
      <c r="V117" s="13"/>
      <c r="W117" s="43">
        <v>35</v>
      </c>
      <c r="X117" s="40">
        <v>0.16431924882629109</v>
      </c>
      <c r="Y117" s="13"/>
      <c r="Z117" s="43">
        <v>62</v>
      </c>
      <c r="AA117" s="40">
        <f>Z117/Z120</f>
        <v>0.18562874251497005</v>
      </c>
    </row>
    <row r="118" spans="1:27" x14ac:dyDescent="0.2">
      <c r="B118" s="83"/>
      <c r="D118" s="2" t="s">
        <v>9</v>
      </c>
      <c r="E118" s="37">
        <v>129</v>
      </c>
      <c r="F118" s="33">
        <f>E118/E120</f>
        <v>5.1890587288817375E-2</v>
      </c>
      <c r="H118" s="43">
        <v>39</v>
      </c>
      <c r="I118" s="40">
        <f>H118/H120</f>
        <v>5.0452781371280724E-2</v>
      </c>
      <c r="K118" s="43">
        <v>42</v>
      </c>
      <c r="L118" s="40">
        <f>K118/K120</f>
        <v>8.9743589743589744E-2</v>
      </c>
      <c r="M118" s="13"/>
      <c r="N118" s="43">
        <v>10</v>
      </c>
      <c r="O118" s="40">
        <f>N118/N120</f>
        <v>4.405286343612335E-2</v>
      </c>
      <c r="P118" s="13"/>
      <c r="Q118" s="43">
        <v>17</v>
      </c>
      <c r="R118" s="40">
        <f>Q118/Q120</f>
        <v>4.5576407506702415E-2</v>
      </c>
      <c r="S118" s="13"/>
      <c r="T118" s="43">
        <v>4</v>
      </c>
      <c r="U118" s="40">
        <f>T118/T120</f>
        <v>4.3010752688172046E-2</v>
      </c>
      <c r="V118" s="13"/>
      <c r="W118" s="43">
        <v>3</v>
      </c>
      <c r="X118" s="40">
        <v>1.4084507042253521E-2</v>
      </c>
      <c r="Y118" s="13"/>
      <c r="Z118" s="43">
        <v>14</v>
      </c>
      <c r="AA118" s="40">
        <f>Z118/Z120</f>
        <v>4.1916167664670656E-2</v>
      </c>
    </row>
    <row r="119" spans="1:27" x14ac:dyDescent="0.2">
      <c r="B119" s="83"/>
      <c r="D119" s="2" t="s">
        <v>10</v>
      </c>
      <c r="E119" s="37">
        <v>64</v>
      </c>
      <c r="F119" s="33">
        <f>E119/E120</f>
        <v>2.5744167337087689E-2</v>
      </c>
      <c r="H119" s="43">
        <v>17</v>
      </c>
      <c r="I119" s="40">
        <f>H119/H120</f>
        <v>2.1992238033635189E-2</v>
      </c>
      <c r="K119" s="43">
        <v>27</v>
      </c>
      <c r="L119" s="40">
        <f>K119/K120</f>
        <v>5.7692307692307696E-2</v>
      </c>
      <c r="M119" s="13"/>
      <c r="N119" s="43">
        <v>5</v>
      </c>
      <c r="O119" s="40">
        <f>N119/N120</f>
        <v>2.2026431718061675E-2</v>
      </c>
      <c r="P119" s="13"/>
      <c r="Q119" s="43">
        <v>6</v>
      </c>
      <c r="R119" s="40">
        <f>Q119/Q120</f>
        <v>1.6085790884718499E-2</v>
      </c>
      <c r="S119" s="13"/>
      <c r="T119" s="43">
        <v>0</v>
      </c>
      <c r="U119" s="40">
        <f>T119/T120</f>
        <v>0</v>
      </c>
      <c r="V119" s="13"/>
      <c r="W119" s="43">
        <v>2</v>
      </c>
      <c r="X119" s="40">
        <v>9.3896713615023476E-3</v>
      </c>
      <c r="Y119" s="13"/>
      <c r="Z119" s="43">
        <v>7</v>
      </c>
      <c r="AA119" s="40">
        <f>Z119/Z120</f>
        <v>2.0958083832335328E-2</v>
      </c>
    </row>
    <row r="120" spans="1:27" ht="15" x14ac:dyDescent="0.25">
      <c r="B120" s="83"/>
      <c r="D120" s="12" t="s">
        <v>64</v>
      </c>
      <c r="E120" s="69">
        <f>SUM(E116:E119)</f>
        <v>2486</v>
      </c>
      <c r="F120" s="70">
        <f>E120/E120</f>
        <v>1</v>
      </c>
      <c r="H120" s="75">
        <f>SUM(H116:H119)</f>
        <v>773</v>
      </c>
      <c r="I120" s="74">
        <f>SUM(I116:I119)</f>
        <v>1</v>
      </c>
      <c r="K120" s="75">
        <f>SUM(K116:K119)</f>
        <v>468</v>
      </c>
      <c r="L120" s="74">
        <f>SUM(L116:L119)</f>
        <v>1</v>
      </c>
      <c r="M120" s="13"/>
      <c r="N120" s="75">
        <f>SUM(N116:N119)</f>
        <v>227</v>
      </c>
      <c r="O120" s="74">
        <f>SUM(O116:O119)</f>
        <v>1</v>
      </c>
      <c r="P120" s="13"/>
      <c r="Q120" s="75">
        <f>SUM(Q116:Q119)</f>
        <v>373</v>
      </c>
      <c r="R120" s="74">
        <f>SUM(R116:R119)</f>
        <v>1</v>
      </c>
      <c r="S120" s="13"/>
      <c r="T120" s="75">
        <f>SUM(T116:T119)</f>
        <v>93</v>
      </c>
      <c r="U120" s="74">
        <f>SUM(U116:U119)</f>
        <v>1</v>
      </c>
      <c r="V120" s="13"/>
      <c r="W120" s="75">
        <v>213</v>
      </c>
      <c r="X120" s="74">
        <v>1</v>
      </c>
      <c r="Y120" s="13"/>
      <c r="Z120" s="75">
        <f>SUM(Z116:Z119)</f>
        <v>334</v>
      </c>
      <c r="AA120" s="74">
        <f>SUM(AA116:AA119)</f>
        <v>1</v>
      </c>
    </row>
    <row r="121" spans="1:27" x14ac:dyDescent="0.2">
      <c r="B121" s="25"/>
      <c r="E121" s="32"/>
      <c r="F121" s="33"/>
      <c r="H121" s="42"/>
      <c r="I121" s="40"/>
      <c r="K121" s="42"/>
      <c r="L121" s="40"/>
      <c r="M121" s="13"/>
      <c r="N121" s="42"/>
      <c r="O121" s="40"/>
      <c r="P121" s="13"/>
      <c r="Q121" s="42"/>
      <c r="R121" s="40"/>
      <c r="S121" s="13"/>
      <c r="T121" s="42"/>
      <c r="U121" s="40"/>
      <c r="V121" s="13"/>
      <c r="W121" s="42"/>
      <c r="X121" s="40"/>
      <c r="Y121" s="13"/>
      <c r="Z121" s="42"/>
      <c r="AA121" s="40"/>
    </row>
    <row r="122" spans="1:27" x14ac:dyDescent="0.2">
      <c r="A122" s="20" t="s">
        <v>85</v>
      </c>
      <c r="B122" s="83" t="s">
        <v>42</v>
      </c>
      <c r="D122" s="2" t="s">
        <v>7</v>
      </c>
      <c r="E122" s="37">
        <v>1758</v>
      </c>
      <c r="F122" s="33">
        <f>E122/E126</f>
        <v>0.7071600965406275</v>
      </c>
      <c r="H122" s="43">
        <v>548</v>
      </c>
      <c r="I122" s="40">
        <f>H122/H126</f>
        <v>0.70892626131953429</v>
      </c>
      <c r="K122" s="43">
        <v>296</v>
      </c>
      <c r="L122" s="40">
        <f>K122/K126</f>
        <v>0.63247863247863245</v>
      </c>
      <c r="M122" s="13"/>
      <c r="N122" s="43">
        <v>160</v>
      </c>
      <c r="O122" s="40">
        <f>N122/N126</f>
        <v>0.70484581497797361</v>
      </c>
      <c r="P122" s="13"/>
      <c r="Q122" s="43">
        <v>267</v>
      </c>
      <c r="R122" s="40">
        <f>Q122/Q126</f>
        <v>0.71581769436997322</v>
      </c>
      <c r="S122" s="13"/>
      <c r="T122" s="43">
        <v>73</v>
      </c>
      <c r="U122" s="40">
        <f>T122/T126</f>
        <v>0.78494623655913975</v>
      </c>
      <c r="V122" s="13"/>
      <c r="W122" s="43">
        <v>177</v>
      </c>
      <c r="X122" s="40">
        <v>0.83098591549295775</v>
      </c>
      <c r="Y122" s="13"/>
      <c r="Z122" s="43">
        <v>233</v>
      </c>
      <c r="AA122" s="40">
        <f>Z122/Z126</f>
        <v>0.69760479041916168</v>
      </c>
    </row>
    <row r="123" spans="1:27" x14ac:dyDescent="0.2">
      <c r="B123" s="83"/>
      <c r="D123" s="2" t="s">
        <v>8</v>
      </c>
      <c r="E123" s="37">
        <v>560</v>
      </c>
      <c r="F123" s="33">
        <f>E123/E126</f>
        <v>0.22526146419951729</v>
      </c>
      <c r="H123" s="43">
        <v>176</v>
      </c>
      <c r="I123" s="40">
        <f>H123/H126</f>
        <v>0.2276843467011643</v>
      </c>
      <c r="K123" s="43">
        <v>124</v>
      </c>
      <c r="L123" s="40">
        <f>K123/K126</f>
        <v>0.26495726495726496</v>
      </c>
      <c r="M123" s="13"/>
      <c r="N123" s="43">
        <v>54</v>
      </c>
      <c r="O123" s="40">
        <f>N123/N126</f>
        <v>0.23788546255506607</v>
      </c>
      <c r="P123" s="13"/>
      <c r="Q123" s="43">
        <v>93</v>
      </c>
      <c r="R123" s="40">
        <f>Q123/Q126</f>
        <v>0.24932975871313673</v>
      </c>
      <c r="S123" s="13"/>
      <c r="T123" s="43">
        <v>17</v>
      </c>
      <c r="U123" s="40">
        <f>T123/T126</f>
        <v>0.18279569892473119</v>
      </c>
      <c r="V123" s="13"/>
      <c r="W123" s="43">
        <v>30</v>
      </c>
      <c r="X123" s="40">
        <v>0.14084507042253522</v>
      </c>
      <c r="Y123" s="13"/>
      <c r="Z123" s="43">
        <v>65</v>
      </c>
      <c r="AA123" s="40">
        <f>Z123/Z126</f>
        <v>0.19461077844311378</v>
      </c>
    </row>
    <row r="124" spans="1:27" x14ac:dyDescent="0.2">
      <c r="B124" s="83"/>
      <c r="D124" s="2" t="s">
        <v>9</v>
      </c>
      <c r="E124" s="37">
        <v>115</v>
      </c>
      <c r="F124" s="33">
        <f>E124/E126</f>
        <v>4.6259050683829447E-2</v>
      </c>
      <c r="H124" s="43">
        <v>35</v>
      </c>
      <c r="I124" s="40">
        <f>H124/H126</f>
        <v>4.5278137128072445E-2</v>
      </c>
      <c r="K124" s="43">
        <v>32</v>
      </c>
      <c r="L124" s="40">
        <f>K124/K126</f>
        <v>6.8376068376068383E-2</v>
      </c>
      <c r="M124" s="13"/>
      <c r="N124" s="43">
        <v>7</v>
      </c>
      <c r="O124" s="40">
        <f>N124/N126</f>
        <v>3.0837004405286344E-2</v>
      </c>
      <c r="P124" s="13"/>
      <c r="Q124" s="43">
        <v>9</v>
      </c>
      <c r="R124" s="40">
        <f>Q124/Q126</f>
        <v>2.4128686327077747E-2</v>
      </c>
      <c r="S124" s="13"/>
      <c r="T124" s="43">
        <v>2</v>
      </c>
      <c r="U124" s="40">
        <f>T124/T126</f>
        <v>2.1505376344086023E-2</v>
      </c>
      <c r="V124" s="13"/>
      <c r="W124" s="43">
        <v>5</v>
      </c>
      <c r="X124" s="40">
        <v>2.3474178403755867E-2</v>
      </c>
      <c r="Y124" s="13"/>
      <c r="Z124" s="43">
        <v>25</v>
      </c>
      <c r="AA124" s="40">
        <f>Z124/Z126</f>
        <v>7.4850299401197598E-2</v>
      </c>
    </row>
    <row r="125" spans="1:27" x14ac:dyDescent="0.2">
      <c r="B125" s="83"/>
      <c r="D125" s="2" t="s">
        <v>10</v>
      </c>
      <c r="E125" s="37">
        <v>53</v>
      </c>
      <c r="F125" s="33">
        <f>E125/E126</f>
        <v>2.1319388576025743E-2</v>
      </c>
      <c r="H125" s="43">
        <v>14</v>
      </c>
      <c r="I125" s="40">
        <f>H125/H126</f>
        <v>1.8111254851228976E-2</v>
      </c>
      <c r="K125" s="43">
        <v>16</v>
      </c>
      <c r="L125" s="40">
        <f>K125/K126</f>
        <v>3.4188034188034191E-2</v>
      </c>
      <c r="M125" s="13"/>
      <c r="N125" s="43">
        <v>6</v>
      </c>
      <c r="O125" s="40">
        <f>N125/N126</f>
        <v>2.643171806167401E-2</v>
      </c>
      <c r="P125" s="13"/>
      <c r="Q125" s="43">
        <v>4</v>
      </c>
      <c r="R125" s="40">
        <f>Q125/Q126</f>
        <v>1.0723860589812333E-2</v>
      </c>
      <c r="S125" s="13"/>
      <c r="T125" s="43">
        <v>1</v>
      </c>
      <c r="U125" s="40">
        <f>T125/T126</f>
        <v>1.0752688172043012E-2</v>
      </c>
      <c r="V125" s="13"/>
      <c r="W125" s="43">
        <v>1</v>
      </c>
      <c r="X125" s="40">
        <v>4.6948356807511738E-3</v>
      </c>
      <c r="Y125" s="13"/>
      <c r="Z125" s="43">
        <v>11</v>
      </c>
      <c r="AA125" s="40">
        <f>Z125/Z126</f>
        <v>3.2934131736526949E-2</v>
      </c>
    </row>
    <row r="126" spans="1:27" ht="15" x14ac:dyDescent="0.25">
      <c r="B126" s="83"/>
      <c r="D126" s="12" t="s">
        <v>64</v>
      </c>
      <c r="E126" s="69">
        <f>SUM(E122:E125)</f>
        <v>2486</v>
      </c>
      <c r="F126" s="70">
        <f>E126/E126</f>
        <v>1</v>
      </c>
      <c r="H126" s="75">
        <f>SUM(H122:H125)</f>
        <v>773</v>
      </c>
      <c r="I126" s="74">
        <f>SUM(I122:I125)</f>
        <v>1</v>
      </c>
      <c r="K126" s="75">
        <f>SUM(K122:K125)</f>
        <v>468</v>
      </c>
      <c r="L126" s="74">
        <f>SUM(L122:L125)</f>
        <v>0.99999999999999989</v>
      </c>
      <c r="M126" s="13"/>
      <c r="N126" s="75">
        <f>SUM(N122:N125)</f>
        <v>227</v>
      </c>
      <c r="O126" s="74">
        <f>SUM(O122:O125)</f>
        <v>1</v>
      </c>
      <c r="P126" s="13"/>
      <c r="Q126" s="75">
        <f>SUM(Q122:Q125)</f>
        <v>373</v>
      </c>
      <c r="R126" s="74">
        <f>SUM(R122:R125)</f>
        <v>1</v>
      </c>
      <c r="S126" s="13"/>
      <c r="T126" s="75">
        <f>SUM(T122:T125)</f>
        <v>93</v>
      </c>
      <c r="U126" s="74">
        <f>SUM(U122:U125)</f>
        <v>1</v>
      </c>
      <c r="V126" s="13"/>
      <c r="W126" s="75">
        <v>213</v>
      </c>
      <c r="X126" s="74">
        <v>1</v>
      </c>
      <c r="Y126" s="13"/>
      <c r="Z126" s="75">
        <f>SUM(Z122:Z125)</f>
        <v>334</v>
      </c>
      <c r="AA126" s="74">
        <f>SUM(AA122:AA125)</f>
        <v>1</v>
      </c>
    </row>
    <row r="127" spans="1:27" x14ac:dyDescent="0.2">
      <c r="B127" s="25"/>
      <c r="E127" s="32"/>
      <c r="F127" s="33"/>
      <c r="H127" s="42"/>
      <c r="I127" s="40"/>
      <c r="K127" s="42"/>
      <c r="L127" s="40"/>
      <c r="M127" s="13"/>
      <c r="N127" s="42"/>
      <c r="O127" s="40"/>
      <c r="P127" s="13"/>
      <c r="Q127" s="42"/>
      <c r="R127" s="40"/>
      <c r="S127" s="13"/>
      <c r="T127" s="42"/>
      <c r="U127" s="40"/>
      <c r="V127" s="13"/>
      <c r="W127" s="42"/>
      <c r="X127" s="40"/>
      <c r="Y127" s="13"/>
      <c r="Z127" s="42"/>
      <c r="AA127" s="40"/>
    </row>
    <row r="128" spans="1:27" x14ac:dyDescent="0.2">
      <c r="A128" s="20" t="s">
        <v>86</v>
      </c>
      <c r="B128" s="83" t="s">
        <v>43</v>
      </c>
      <c r="D128" s="2" t="s">
        <v>7</v>
      </c>
      <c r="E128" s="37">
        <v>1747</v>
      </c>
      <c r="F128" s="33">
        <v>0.65</v>
      </c>
      <c r="H128" s="43">
        <v>543</v>
      </c>
      <c r="I128" s="40">
        <f>H128/H132</f>
        <v>0.70245795601552397</v>
      </c>
      <c r="K128" s="43">
        <v>265</v>
      </c>
      <c r="L128" s="40">
        <f>K128/K132</f>
        <v>0.56623931623931623</v>
      </c>
      <c r="M128" s="17"/>
      <c r="N128" s="43">
        <v>163</v>
      </c>
      <c r="O128" s="40">
        <f>N128/N132</f>
        <v>0.7180616740088106</v>
      </c>
      <c r="P128" s="13"/>
      <c r="Q128" s="43">
        <v>262</v>
      </c>
      <c r="R128" s="40">
        <f>Q128/Q132</f>
        <v>0.7024128686327078</v>
      </c>
      <c r="S128" s="13"/>
      <c r="T128" s="43">
        <v>65</v>
      </c>
      <c r="U128" s="40">
        <f>T128/T132</f>
        <v>0.69892473118279574</v>
      </c>
      <c r="V128" s="13"/>
      <c r="W128" s="43">
        <v>179</v>
      </c>
      <c r="X128" s="40">
        <v>0.84037558685446012</v>
      </c>
      <c r="Y128" s="13"/>
      <c r="Z128" s="43">
        <v>266</v>
      </c>
      <c r="AA128" s="40">
        <f>Z128/Z132</f>
        <v>0.79640718562874246</v>
      </c>
    </row>
    <row r="129" spans="1:27" x14ac:dyDescent="0.2">
      <c r="B129" s="83"/>
      <c r="D129" s="2" t="s">
        <v>8</v>
      </c>
      <c r="E129" s="37">
        <v>585</v>
      </c>
      <c r="F129" s="33">
        <v>0.27</v>
      </c>
      <c r="H129" s="43">
        <v>185</v>
      </c>
      <c r="I129" s="40">
        <f>H129/H132</f>
        <v>0.23932729624838292</v>
      </c>
      <c r="K129" s="43">
        <v>141</v>
      </c>
      <c r="L129" s="40">
        <f>K129/K132</f>
        <v>0.30128205128205127</v>
      </c>
      <c r="M129" s="17"/>
      <c r="N129" s="43">
        <v>52</v>
      </c>
      <c r="O129" s="40">
        <f>N129/N132</f>
        <v>0.22907488986784141</v>
      </c>
      <c r="P129" s="13"/>
      <c r="Q129" s="43">
        <v>94</v>
      </c>
      <c r="R129" s="40">
        <f>Q129/Q132</f>
        <v>0.25201072386058981</v>
      </c>
      <c r="S129" s="13"/>
      <c r="T129" s="43">
        <v>23</v>
      </c>
      <c r="U129" s="40">
        <f>T129/T132</f>
        <v>0.24731182795698925</v>
      </c>
      <c r="V129" s="13"/>
      <c r="W129" s="43">
        <v>30</v>
      </c>
      <c r="X129" s="40">
        <v>0.14084507042253522</v>
      </c>
      <c r="Y129" s="13"/>
      <c r="Z129" s="43">
        <v>59</v>
      </c>
      <c r="AA129" s="40">
        <f>Z129/Z132</f>
        <v>0.17664670658682635</v>
      </c>
    </row>
    <row r="130" spans="1:27" x14ac:dyDescent="0.2">
      <c r="B130" s="83"/>
      <c r="D130" s="2" t="s">
        <v>9</v>
      </c>
      <c r="E130" s="37">
        <v>101</v>
      </c>
      <c r="F130" s="33">
        <v>5.9008654602675056E-2</v>
      </c>
      <c r="H130" s="43">
        <v>30</v>
      </c>
      <c r="I130" s="40">
        <f>H130/H132</f>
        <v>3.8809831824062092E-2</v>
      </c>
      <c r="K130" s="43">
        <v>42</v>
      </c>
      <c r="L130" s="40">
        <f>K130/K132</f>
        <v>8.9743589743589744E-2</v>
      </c>
      <c r="M130" s="17"/>
      <c r="N130" s="43">
        <v>5</v>
      </c>
      <c r="O130" s="40">
        <f>N130/N132</f>
        <v>2.2026431718061675E-2</v>
      </c>
      <c r="P130" s="13"/>
      <c r="Q130" s="43">
        <v>13</v>
      </c>
      <c r="R130" s="40">
        <f>Q130/Q132</f>
        <v>3.4852546916890083E-2</v>
      </c>
      <c r="S130" s="13"/>
      <c r="T130" s="43">
        <v>4</v>
      </c>
      <c r="U130" s="40">
        <f>T130/T132</f>
        <v>4.3010752688172046E-2</v>
      </c>
      <c r="V130" s="13"/>
      <c r="W130" s="43">
        <v>2</v>
      </c>
      <c r="X130" s="40">
        <v>9.3896713615023476E-3</v>
      </c>
      <c r="Y130" s="13"/>
      <c r="Z130" s="43">
        <v>5</v>
      </c>
      <c r="AA130" s="40">
        <f>Z130/Z132</f>
        <v>1.4970059880239521E-2</v>
      </c>
    </row>
    <row r="131" spans="1:27" x14ac:dyDescent="0.2">
      <c r="B131" s="83"/>
      <c r="D131" s="2" t="s">
        <v>10</v>
      </c>
      <c r="E131" s="37">
        <v>53</v>
      </c>
      <c r="F131" s="33">
        <v>0.02</v>
      </c>
      <c r="H131" s="43">
        <v>15</v>
      </c>
      <c r="I131" s="40">
        <f>H131/H132</f>
        <v>1.9404915912031046E-2</v>
      </c>
      <c r="K131" s="43">
        <v>20</v>
      </c>
      <c r="L131" s="40">
        <f>K131/K132</f>
        <v>4.2735042735042736E-2</v>
      </c>
      <c r="M131" s="17"/>
      <c r="N131" s="43">
        <v>7</v>
      </c>
      <c r="O131" s="40">
        <f>N131/N132</f>
        <v>3.0837004405286344E-2</v>
      </c>
      <c r="P131" s="13"/>
      <c r="Q131" s="43">
        <v>4</v>
      </c>
      <c r="R131" s="40">
        <f>Q131/Q132</f>
        <v>1.0723860589812333E-2</v>
      </c>
      <c r="S131" s="13"/>
      <c r="T131" s="43">
        <v>1</v>
      </c>
      <c r="U131" s="40">
        <f>T131/T132</f>
        <v>1.0752688172043012E-2</v>
      </c>
      <c r="V131" s="13"/>
      <c r="W131" s="43">
        <v>2</v>
      </c>
      <c r="X131" s="40">
        <v>9.3896713615023476E-3</v>
      </c>
      <c r="Y131" s="13"/>
      <c r="Z131" s="43">
        <v>4</v>
      </c>
      <c r="AA131" s="40">
        <f>Z131/Z132</f>
        <v>1.1976047904191617E-2</v>
      </c>
    </row>
    <row r="132" spans="1:27" ht="15" x14ac:dyDescent="0.25">
      <c r="B132" s="83"/>
      <c r="D132" s="12" t="s">
        <v>64</v>
      </c>
      <c r="E132" s="69">
        <f>SUM(E128:E131)</f>
        <v>2486</v>
      </c>
      <c r="F132" s="70">
        <v>1</v>
      </c>
      <c r="H132" s="75">
        <f>SUM(H128:H131)</f>
        <v>773</v>
      </c>
      <c r="I132" s="74">
        <f>SUM(I128:I131)</f>
        <v>1</v>
      </c>
      <c r="K132" s="75">
        <f>SUM(K128:K131)</f>
        <v>468</v>
      </c>
      <c r="L132" s="74">
        <f>SUM(L128:L131)</f>
        <v>1</v>
      </c>
      <c r="M132" s="17"/>
      <c r="N132" s="75">
        <f>SUM(N128:N131)</f>
        <v>227</v>
      </c>
      <c r="O132" s="74">
        <f>SUM(O128:O131)</f>
        <v>1</v>
      </c>
      <c r="P132" s="13"/>
      <c r="Q132" s="75">
        <f>SUM(Q128:Q131)</f>
        <v>373</v>
      </c>
      <c r="R132" s="74">
        <f>SUM(R128:R131)</f>
        <v>1</v>
      </c>
      <c r="S132" s="13"/>
      <c r="T132" s="75">
        <f>SUM(T128:T131)</f>
        <v>93</v>
      </c>
      <c r="U132" s="74">
        <f>SUM(U128:U131)</f>
        <v>1</v>
      </c>
      <c r="V132" s="13"/>
      <c r="W132" s="75">
        <v>213</v>
      </c>
      <c r="X132" s="74">
        <v>1</v>
      </c>
      <c r="Y132" s="13"/>
      <c r="Z132" s="75">
        <f>SUM(Z128:Z131)</f>
        <v>334</v>
      </c>
      <c r="AA132" s="74">
        <f>SUM(AA128:AA131)</f>
        <v>0.99999999999999989</v>
      </c>
    </row>
    <row r="133" spans="1:27" x14ac:dyDescent="0.2">
      <c r="B133" s="25"/>
      <c r="E133" s="32"/>
      <c r="F133" s="33"/>
      <c r="H133" s="42"/>
      <c r="I133" s="40"/>
      <c r="K133" s="42"/>
      <c r="L133" s="40"/>
      <c r="M133" s="13"/>
      <c r="N133" s="42"/>
      <c r="O133" s="40"/>
      <c r="P133" s="13"/>
      <c r="Q133" s="42"/>
      <c r="R133" s="40"/>
      <c r="S133" s="13"/>
      <c r="T133" s="42"/>
      <c r="U133" s="40"/>
      <c r="V133" s="13"/>
      <c r="W133" s="42"/>
      <c r="X133" s="40"/>
      <c r="Y133" s="13"/>
      <c r="Z133" s="42"/>
      <c r="AA133" s="40"/>
    </row>
    <row r="134" spans="1:27" x14ac:dyDescent="0.2">
      <c r="A134" s="20" t="s">
        <v>87</v>
      </c>
      <c r="B134" s="83" t="s">
        <v>44</v>
      </c>
      <c r="D134" s="2" t="s">
        <v>7</v>
      </c>
      <c r="E134" s="37">
        <v>1848</v>
      </c>
      <c r="F134" s="33">
        <f>E134/E138</f>
        <v>0.74336283185840712</v>
      </c>
      <c r="H134" s="43">
        <v>579</v>
      </c>
      <c r="I134" s="40">
        <f>H134/H138</f>
        <v>0.74902975420439843</v>
      </c>
      <c r="K134" s="43">
        <v>282</v>
      </c>
      <c r="L134" s="40">
        <f>K134/K138</f>
        <v>0.60256410256410253</v>
      </c>
      <c r="M134" s="13"/>
      <c r="N134" s="43">
        <v>175</v>
      </c>
      <c r="O134" s="40">
        <f>N134/N138</f>
        <v>0.77092511013215859</v>
      </c>
      <c r="P134" s="13"/>
      <c r="Q134" s="43">
        <v>277</v>
      </c>
      <c r="R134" s="40">
        <f>Q134/Q138</f>
        <v>0.74262734584450407</v>
      </c>
      <c r="S134" s="13"/>
      <c r="T134" s="43">
        <v>69</v>
      </c>
      <c r="U134" s="40">
        <f>T134/T138</f>
        <v>0.74193548387096775</v>
      </c>
      <c r="V134" s="13"/>
      <c r="W134" s="43">
        <v>178</v>
      </c>
      <c r="X134" s="40">
        <v>0.83568075117370888</v>
      </c>
      <c r="Y134" s="13"/>
      <c r="Z134" s="43">
        <v>283</v>
      </c>
      <c r="AA134" s="40">
        <f>Z134/Z138</f>
        <v>0.84730538922155685</v>
      </c>
    </row>
    <row r="135" spans="1:27" x14ac:dyDescent="0.2">
      <c r="B135" s="83"/>
      <c r="D135" s="2" t="s">
        <v>8</v>
      </c>
      <c r="E135" s="37">
        <v>480</v>
      </c>
      <c r="F135" s="33">
        <f>E135/E138</f>
        <v>0.19308125502815768</v>
      </c>
      <c r="H135" s="43">
        <v>150</v>
      </c>
      <c r="I135" s="40">
        <f>H135/H138</f>
        <v>0.19404915912031048</v>
      </c>
      <c r="K135" s="43">
        <v>121</v>
      </c>
      <c r="L135" s="40">
        <f>K135/K138</f>
        <v>0.25854700854700857</v>
      </c>
      <c r="M135" s="13"/>
      <c r="N135" s="43">
        <v>39</v>
      </c>
      <c r="O135" s="40">
        <f>N135/N138</f>
        <v>0.17180616740088106</v>
      </c>
      <c r="P135" s="13"/>
      <c r="Q135" s="43">
        <v>80</v>
      </c>
      <c r="R135" s="40">
        <f>Q135/Q138</f>
        <v>0.21447721179624665</v>
      </c>
      <c r="S135" s="13"/>
      <c r="T135" s="43">
        <v>20</v>
      </c>
      <c r="U135" s="40">
        <f>T135/T138</f>
        <v>0.21505376344086022</v>
      </c>
      <c r="V135" s="13"/>
      <c r="W135" s="43">
        <v>29</v>
      </c>
      <c r="X135" s="40">
        <v>0.13615023474178403</v>
      </c>
      <c r="Y135" s="13"/>
      <c r="Z135" s="43">
        <v>41</v>
      </c>
      <c r="AA135" s="40">
        <f>Z135/Z138</f>
        <v>0.12275449101796407</v>
      </c>
    </row>
    <row r="136" spans="1:27" x14ac:dyDescent="0.2">
      <c r="B136" s="83"/>
      <c r="D136" s="2" t="s">
        <v>9</v>
      </c>
      <c r="E136" s="37">
        <v>90</v>
      </c>
      <c r="F136" s="33">
        <f>E136/E138</f>
        <v>3.6202735317779566E-2</v>
      </c>
      <c r="H136" s="43">
        <v>25</v>
      </c>
      <c r="I136" s="40">
        <f>H136/H138</f>
        <v>3.2341526520051747E-2</v>
      </c>
      <c r="K136" s="43">
        <v>36</v>
      </c>
      <c r="L136" s="40">
        <f>K136/K138</f>
        <v>7.6923076923076927E-2</v>
      </c>
      <c r="M136" s="13"/>
      <c r="N136" s="43">
        <v>5</v>
      </c>
      <c r="O136" s="40">
        <f>N136/N138</f>
        <v>2.2026431718061675E-2</v>
      </c>
      <c r="P136" s="13"/>
      <c r="Q136" s="43">
        <v>12</v>
      </c>
      <c r="R136" s="40">
        <f>Q136/Q138</f>
        <v>3.2171581769436998E-2</v>
      </c>
      <c r="S136" s="13"/>
      <c r="T136" s="43">
        <v>4</v>
      </c>
      <c r="U136" s="40">
        <f>T136/T138</f>
        <v>4.3010752688172046E-2</v>
      </c>
      <c r="V136" s="13"/>
      <c r="W136" s="43">
        <v>4</v>
      </c>
      <c r="X136" s="40">
        <v>1.8779342723004695E-2</v>
      </c>
      <c r="Y136" s="13"/>
      <c r="Z136" s="43">
        <v>4</v>
      </c>
      <c r="AA136" s="40">
        <f>Z136/Z138</f>
        <v>1.1976047904191617E-2</v>
      </c>
    </row>
    <row r="137" spans="1:27" x14ac:dyDescent="0.2">
      <c r="B137" s="83"/>
      <c r="D137" s="2" t="s">
        <v>10</v>
      </c>
      <c r="E137" s="37">
        <v>68</v>
      </c>
      <c r="F137" s="33">
        <f>E137/E138</f>
        <v>2.7353177795655673E-2</v>
      </c>
      <c r="H137" s="43">
        <v>19</v>
      </c>
      <c r="I137" s="40">
        <f>H137/H138</f>
        <v>2.4579560155239329E-2</v>
      </c>
      <c r="K137" s="43">
        <v>29</v>
      </c>
      <c r="L137" s="40">
        <f>K137/K138</f>
        <v>6.1965811965811968E-2</v>
      </c>
      <c r="M137" s="13"/>
      <c r="N137" s="43">
        <v>8</v>
      </c>
      <c r="O137" s="40">
        <f>N137/N138</f>
        <v>3.5242290748898682E-2</v>
      </c>
      <c r="P137" s="13"/>
      <c r="Q137" s="43">
        <v>4</v>
      </c>
      <c r="R137" s="40">
        <f>Q137/Q138</f>
        <v>1.0723860589812333E-2</v>
      </c>
      <c r="S137" s="13"/>
      <c r="T137" s="43">
        <v>0</v>
      </c>
      <c r="U137" s="40">
        <f>T137/T138</f>
        <v>0</v>
      </c>
      <c r="V137" s="13"/>
      <c r="W137" s="43">
        <v>2</v>
      </c>
      <c r="X137" s="40">
        <v>9.3896713615023476E-3</v>
      </c>
      <c r="Y137" s="13"/>
      <c r="Z137" s="43">
        <v>6</v>
      </c>
      <c r="AA137" s="40">
        <f>Z137/Z138</f>
        <v>1.7964071856287425E-2</v>
      </c>
    </row>
    <row r="138" spans="1:27" ht="15" x14ac:dyDescent="0.25">
      <c r="B138" s="83"/>
      <c r="D138" s="12" t="s">
        <v>64</v>
      </c>
      <c r="E138" s="69">
        <f>SUM(E134:E137)</f>
        <v>2486</v>
      </c>
      <c r="F138" s="70">
        <f>E138/E138</f>
        <v>1</v>
      </c>
      <c r="H138" s="75">
        <f>SUM(H134:H137)</f>
        <v>773</v>
      </c>
      <c r="I138" s="74">
        <f>SUM(I134:I137)</f>
        <v>1</v>
      </c>
      <c r="K138" s="75">
        <f>SUM(K134:K137)</f>
        <v>468</v>
      </c>
      <c r="L138" s="74">
        <f>SUM(L134:L137)</f>
        <v>1</v>
      </c>
      <c r="M138" s="13"/>
      <c r="N138" s="75">
        <f>SUM(N134:N137)</f>
        <v>227</v>
      </c>
      <c r="O138" s="74">
        <f>SUM(O134:O137)</f>
        <v>1</v>
      </c>
      <c r="P138" s="13"/>
      <c r="Q138" s="75">
        <f>SUM(Q134:Q137)</f>
        <v>373</v>
      </c>
      <c r="R138" s="74">
        <f>SUM(R134:R137)</f>
        <v>1</v>
      </c>
      <c r="S138" s="13"/>
      <c r="T138" s="75">
        <f>SUM(T134:T137)</f>
        <v>93</v>
      </c>
      <c r="U138" s="74">
        <f>SUM(U134:U137)</f>
        <v>1</v>
      </c>
      <c r="V138" s="13"/>
      <c r="W138" s="75">
        <v>213</v>
      </c>
      <c r="X138" s="74">
        <v>1</v>
      </c>
      <c r="Y138" s="13"/>
      <c r="Z138" s="75">
        <f>SUM(Z134:Z137)</f>
        <v>334</v>
      </c>
      <c r="AA138" s="74">
        <f>SUM(AA134:AA137)</f>
        <v>1</v>
      </c>
    </row>
    <row r="139" spans="1:27" x14ac:dyDescent="0.2">
      <c r="B139" s="25"/>
      <c r="E139" s="32"/>
      <c r="F139" s="33"/>
      <c r="H139" s="42"/>
      <c r="I139" s="40"/>
      <c r="K139" s="42"/>
      <c r="L139" s="40"/>
      <c r="M139" s="13"/>
      <c r="N139" s="42"/>
      <c r="O139" s="40"/>
      <c r="P139" s="13"/>
      <c r="Q139" s="42"/>
      <c r="R139" s="40"/>
      <c r="S139" s="13"/>
      <c r="T139" s="42"/>
      <c r="U139" s="40"/>
      <c r="V139" s="13"/>
      <c r="W139" s="42"/>
      <c r="X139" s="40"/>
      <c r="Y139" s="13"/>
      <c r="Z139" s="42"/>
      <c r="AA139" s="40"/>
    </row>
    <row r="140" spans="1:27" x14ac:dyDescent="0.2">
      <c r="A140" s="20" t="s">
        <v>88</v>
      </c>
      <c r="B140" s="83" t="s">
        <v>45</v>
      </c>
      <c r="D140" s="2" t="s">
        <v>7</v>
      </c>
      <c r="E140" s="37">
        <v>1779</v>
      </c>
      <c r="F140" s="33">
        <f>E140/E144</f>
        <v>0.71560740144810941</v>
      </c>
      <c r="H140" s="43">
        <v>548</v>
      </c>
      <c r="I140" s="40">
        <f>H140/H144</f>
        <v>0.70892626131953429</v>
      </c>
      <c r="K140" s="43">
        <v>272</v>
      </c>
      <c r="L140" s="40">
        <f>K140/K144</f>
        <v>0.58119658119658124</v>
      </c>
      <c r="M140" s="13"/>
      <c r="N140" s="43">
        <v>170</v>
      </c>
      <c r="O140" s="40">
        <f>N140/N144</f>
        <v>0.74889867841409696</v>
      </c>
      <c r="P140" s="13"/>
      <c r="Q140" s="43">
        <v>259</v>
      </c>
      <c r="R140" s="40">
        <f>Q140/Q144</f>
        <v>0.69436997319034854</v>
      </c>
      <c r="S140" s="13"/>
      <c r="T140" s="43">
        <v>73</v>
      </c>
      <c r="U140" s="40">
        <f>T140/T144</f>
        <v>0.78494623655913975</v>
      </c>
      <c r="V140" s="13"/>
      <c r="W140" s="43">
        <v>178</v>
      </c>
      <c r="X140" s="40">
        <v>0.83568075117370888</v>
      </c>
      <c r="Y140" s="13"/>
      <c r="Z140" s="43">
        <v>274</v>
      </c>
      <c r="AA140" s="40">
        <f>Z140/Z144</f>
        <v>0.82035928143712578</v>
      </c>
    </row>
    <row r="141" spans="1:27" x14ac:dyDescent="0.2">
      <c r="B141" s="83"/>
      <c r="D141" s="2" t="s">
        <v>8</v>
      </c>
      <c r="E141" s="37">
        <v>540</v>
      </c>
      <c r="F141" s="33">
        <f>E141/E144</f>
        <v>0.2172164119066774</v>
      </c>
      <c r="H141" s="43">
        <v>173</v>
      </c>
      <c r="I141" s="40">
        <f>H141/H144</f>
        <v>0.2238033635187581</v>
      </c>
      <c r="K141" s="43">
        <v>133</v>
      </c>
      <c r="L141" s="40">
        <f>K141/K144</f>
        <v>0.28418803418803418</v>
      </c>
      <c r="M141" s="13"/>
      <c r="N141" s="43">
        <v>43</v>
      </c>
      <c r="O141" s="40">
        <f>N141/N144</f>
        <v>0.1894273127753304</v>
      </c>
      <c r="P141" s="13"/>
      <c r="Q141" s="43">
        <v>99</v>
      </c>
      <c r="R141" s="40">
        <f>Q141/Q144</f>
        <v>0.26541554959785524</v>
      </c>
      <c r="S141" s="13"/>
      <c r="T141" s="43">
        <v>14</v>
      </c>
      <c r="U141" s="40">
        <f>T141/T144</f>
        <v>0.15053763440860216</v>
      </c>
      <c r="V141" s="13"/>
      <c r="W141" s="43">
        <v>29</v>
      </c>
      <c r="X141" s="40">
        <v>0.13615023474178403</v>
      </c>
      <c r="Y141" s="13"/>
      <c r="Z141" s="43">
        <v>49</v>
      </c>
      <c r="AA141" s="40">
        <f>Z141/Z144</f>
        <v>0.1467065868263473</v>
      </c>
    </row>
    <row r="142" spans="1:27" x14ac:dyDescent="0.2">
      <c r="B142" s="83"/>
      <c r="D142" s="2" t="s">
        <v>9</v>
      </c>
      <c r="E142" s="37">
        <v>101</v>
      </c>
      <c r="F142" s="33">
        <f>E142/E144</f>
        <v>4.0627514078841513E-2</v>
      </c>
      <c r="H142" s="43">
        <v>31</v>
      </c>
      <c r="I142" s="40">
        <f>H142/H144</f>
        <v>4.0103492884864166E-2</v>
      </c>
      <c r="K142" s="43">
        <v>39</v>
      </c>
      <c r="L142" s="40">
        <f>K142/K144</f>
        <v>8.3333333333333329E-2</v>
      </c>
      <c r="M142" s="13"/>
      <c r="N142" s="43">
        <v>8</v>
      </c>
      <c r="O142" s="40">
        <f>N142/N144</f>
        <v>3.5242290748898682E-2</v>
      </c>
      <c r="P142" s="13"/>
      <c r="Q142" s="43">
        <v>11</v>
      </c>
      <c r="R142" s="40">
        <f>Q142/Q144</f>
        <v>2.9490616621983913E-2</v>
      </c>
      <c r="S142" s="13"/>
      <c r="T142" s="43">
        <v>4</v>
      </c>
      <c r="U142" s="40">
        <f>T142/T144</f>
        <v>4.3010752688172046E-2</v>
      </c>
      <c r="V142" s="13"/>
      <c r="W142" s="43">
        <v>2</v>
      </c>
      <c r="X142" s="40">
        <v>9.3896713615023476E-3</v>
      </c>
      <c r="Y142" s="13"/>
      <c r="Z142" s="43">
        <v>6</v>
      </c>
      <c r="AA142" s="40">
        <f>Z142/Z144</f>
        <v>1.7964071856287425E-2</v>
      </c>
    </row>
    <row r="143" spans="1:27" x14ac:dyDescent="0.2">
      <c r="B143" s="83"/>
      <c r="D143" s="2" t="s">
        <v>10</v>
      </c>
      <c r="E143" s="37">
        <v>66</v>
      </c>
      <c r="F143" s="33">
        <f>E143/E144</f>
        <v>2.6548672566371681E-2</v>
      </c>
      <c r="H143" s="43">
        <v>21</v>
      </c>
      <c r="I143" s="40">
        <f>H143/H144</f>
        <v>2.7166882276843468E-2</v>
      </c>
      <c r="K143" s="43">
        <v>24</v>
      </c>
      <c r="L143" s="40">
        <f>K143/K144</f>
        <v>5.128205128205128E-2</v>
      </c>
      <c r="M143" s="13"/>
      <c r="N143" s="43">
        <v>6</v>
      </c>
      <c r="O143" s="40">
        <f>N143/N144</f>
        <v>2.643171806167401E-2</v>
      </c>
      <c r="P143" s="13"/>
      <c r="Q143" s="43">
        <v>4</v>
      </c>
      <c r="R143" s="40">
        <f>Q143/Q144</f>
        <v>1.0723860589812333E-2</v>
      </c>
      <c r="S143" s="13"/>
      <c r="T143" s="43">
        <v>2</v>
      </c>
      <c r="U143" s="40">
        <f>T143/T144</f>
        <v>2.1505376344086023E-2</v>
      </c>
      <c r="V143" s="13"/>
      <c r="W143" s="43">
        <v>4</v>
      </c>
      <c r="X143" s="40">
        <v>1.8779342723004695E-2</v>
      </c>
      <c r="Y143" s="13"/>
      <c r="Z143" s="43">
        <v>5</v>
      </c>
      <c r="AA143" s="40">
        <f>Z143/Z144</f>
        <v>1.4970059880239521E-2</v>
      </c>
    </row>
    <row r="144" spans="1:27" ht="15" x14ac:dyDescent="0.25">
      <c r="B144" s="83"/>
      <c r="D144" s="12" t="s">
        <v>64</v>
      </c>
      <c r="E144" s="69">
        <f>SUM(E140:E143)</f>
        <v>2486</v>
      </c>
      <c r="F144" s="70">
        <f>E144/E144</f>
        <v>1</v>
      </c>
      <c r="H144" s="75">
        <f>SUM(H140:H143)</f>
        <v>773</v>
      </c>
      <c r="I144" s="74">
        <f>SUM(I140:I143)</f>
        <v>1</v>
      </c>
      <c r="K144" s="75">
        <f>SUM(K140:K143)</f>
        <v>468</v>
      </c>
      <c r="L144" s="74">
        <f>SUM(L140:L143)</f>
        <v>1</v>
      </c>
      <c r="M144" s="13"/>
      <c r="N144" s="75">
        <f>SUM(N140:N143)</f>
        <v>227</v>
      </c>
      <c r="O144" s="74">
        <f>SUM(O140:O143)</f>
        <v>1.0000000000000002</v>
      </c>
      <c r="P144" s="13"/>
      <c r="Q144" s="75">
        <f>SUM(Q140:Q143)</f>
        <v>373</v>
      </c>
      <c r="R144" s="74">
        <f>SUM(R140:R143)</f>
        <v>1</v>
      </c>
      <c r="S144" s="13"/>
      <c r="T144" s="75">
        <f>SUM(T140:T143)</f>
        <v>93</v>
      </c>
      <c r="U144" s="74">
        <f>SUM(U140:U143)</f>
        <v>0.99999999999999989</v>
      </c>
      <c r="V144" s="13"/>
      <c r="W144" s="75">
        <v>213</v>
      </c>
      <c r="X144" s="74">
        <v>1</v>
      </c>
      <c r="Y144" s="13"/>
      <c r="Z144" s="75">
        <f>SUM(Z140:Z143)</f>
        <v>334</v>
      </c>
      <c r="AA144" s="74">
        <f>SUM(AA140:AA143)</f>
        <v>1</v>
      </c>
    </row>
    <row r="145" spans="1:27" x14ac:dyDescent="0.2">
      <c r="B145" s="83"/>
      <c r="E145" s="32"/>
      <c r="F145" s="33"/>
      <c r="H145" s="42"/>
      <c r="I145" s="40"/>
      <c r="K145" s="42"/>
      <c r="L145" s="40"/>
      <c r="M145" s="13"/>
      <c r="N145" s="42"/>
      <c r="O145" s="40"/>
      <c r="P145" s="13"/>
      <c r="Q145" s="42"/>
      <c r="R145" s="40"/>
      <c r="S145" s="13"/>
      <c r="T145" s="42"/>
      <c r="U145" s="40"/>
      <c r="V145" s="13"/>
      <c r="W145" s="42"/>
      <c r="X145" s="40"/>
      <c r="Y145" s="13"/>
      <c r="Z145" s="42"/>
      <c r="AA145" s="40"/>
    </row>
    <row r="146" spans="1:27" x14ac:dyDescent="0.2">
      <c r="A146" s="20" t="s">
        <v>89</v>
      </c>
      <c r="B146" s="83" t="s">
        <v>46</v>
      </c>
      <c r="D146" s="2" t="s">
        <v>7</v>
      </c>
      <c r="E146" s="37">
        <v>1714</v>
      </c>
      <c r="F146" s="33">
        <f>E146/E150</f>
        <v>0.68946098149637969</v>
      </c>
      <c r="H146" s="43">
        <v>518</v>
      </c>
      <c r="I146" s="40">
        <f>H146/H150</f>
        <v>0.67011642949547223</v>
      </c>
      <c r="K146" s="43">
        <v>249</v>
      </c>
      <c r="L146" s="40">
        <f>K146/K150</f>
        <v>0.53205128205128205</v>
      </c>
      <c r="M146" s="13"/>
      <c r="N146" s="43">
        <v>165</v>
      </c>
      <c r="O146" s="40">
        <f>N146/N150</f>
        <v>0.72687224669603523</v>
      </c>
      <c r="P146" s="13"/>
      <c r="Q146" s="43">
        <v>253</v>
      </c>
      <c r="R146" s="40">
        <f>Q146/Q150</f>
        <v>0.67828418230563003</v>
      </c>
      <c r="S146" s="13"/>
      <c r="T146" s="43">
        <v>69</v>
      </c>
      <c r="U146" s="40">
        <f>T146/T150</f>
        <v>0.74193548387096775</v>
      </c>
      <c r="V146" s="13"/>
      <c r="W146" s="43">
        <v>182</v>
      </c>
      <c r="X146" s="40">
        <v>0.85446009389671362</v>
      </c>
      <c r="Y146" s="13"/>
      <c r="Z146" s="43">
        <v>273</v>
      </c>
      <c r="AA146" s="40">
        <f>Z146/Z150</f>
        <v>0.81736526946107779</v>
      </c>
    </row>
    <row r="147" spans="1:27" x14ac:dyDescent="0.2">
      <c r="B147" s="83"/>
      <c r="D147" s="2" t="s">
        <v>8</v>
      </c>
      <c r="E147" s="37">
        <v>551</v>
      </c>
      <c r="F147" s="33">
        <f>E147/E150</f>
        <v>0.22164119066773935</v>
      </c>
      <c r="H147" s="43">
        <v>186</v>
      </c>
      <c r="I147" s="40">
        <f>H147/H150</f>
        <v>0.24062095730918501</v>
      </c>
      <c r="K147" s="43">
        <v>130</v>
      </c>
      <c r="L147" s="40">
        <f>K147/K150</f>
        <v>0.27777777777777779</v>
      </c>
      <c r="M147" s="13"/>
      <c r="N147" s="43">
        <v>45</v>
      </c>
      <c r="O147" s="40">
        <f>N147/N150</f>
        <v>0.19823788546255505</v>
      </c>
      <c r="P147" s="13"/>
      <c r="Q147" s="43">
        <v>98</v>
      </c>
      <c r="R147" s="40">
        <f>Q147/Q150</f>
        <v>0.26273458445040215</v>
      </c>
      <c r="S147" s="13"/>
      <c r="T147" s="43">
        <v>20</v>
      </c>
      <c r="U147" s="40">
        <f>T147/T150</f>
        <v>0.21505376344086022</v>
      </c>
      <c r="V147" s="13"/>
      <c r="W147" s="43">
        <v>26</v>
      </c>
      <c r="X147" s="40">
        <v>0.12206572769953052</v>
      </c>
      <c r="Y147" s="13"/>
      <c r="Z147" s="43">
        <v>46</v>
      </c>
      <c r="AA147" s="40">
        <f>Z147/Z150</f>
        <v>0.1377245508982036</v>
      </c>
    </row>
    <row r="148" spans="1:27" x14ac:dyDescent="0.2">
      <c r="B148" s="83"/>
      <c r="D148" s="2" t="s">
        <v>9</v>
      </c>
      <c r="E148" s="37">
        <v>142</v>
      </c>
      <c r="F148" s="33">
        <f>E148/E150</f>
        <v>5.7119871279163313E-2</v>
      </c>
      <c r="H148" s="43">
        <v>43</v>
      </c>
      <c r="I148" s="40">
        <f>H148/H150</f>
        <v>5.5627425614489003E-2</v>
      </c>
      <c r="K148" s="43">
        <v>56</v>
      </c>
      <c r="L148" s="40">
        <f>K148/K150</f>
        <v>0.11965811965811966</v>
      </c>
      <c r="M148" s="13"/>
      <c r="N148" s="43">
        <v>11</v>
      </c>
      <c r="O148" s="40">
        <f>N148/N150</f>
        <v>4.8458149779735685E-2</v>
      </c>
      <c r="P148" s="13"/>
      <c r="Q148" s="43">
        <v>16</v>
      </c>
      <c r="R148" s="40">
        <f>Q148/Q150</f>
        <v>4.2895442359249331E-2</v>
      </c>
      <c r="S148" s="13"/>
      <c r="T148" s="43">
        <v>4</v>
      </c>
      <c r="U148" s="40">
        <f>T148/T150</f>
        <v>4.3010752688172046E-2</v>
      </c>
      <c r="V148" s="13"/>
      <c r="W148" s="43">
        <v>3</v>
      </c>
      <c r="X148" s="40">
        <v>1.4084507042253521E-2</v>
      </c>
      <c r="Y148" s="13"/>
      <c r="Z148" s="43">
        <v>9</v>
      </c>
      <c r="AA148" s="40">
        <f>Z148/Z150</f>
        <v>2.6946107784431138E-2</v>
      </c>
    </row>
    <row r="149" spans="1:27" x14ac:dyDescent="0.2">
      <c r="B149" s="83"/>
      <c r="D149" s="2" t="s">
        <v>10</v>
      </c>
      <c r="E149" s="37">
        <v>79</v>
      </c>
      <c r="F149" s="33">
        <f>E149/E150</f>
        <v>3.1777956556717619E-2</v>
      </c>
      <c r="H149" s="43">
        <v>26</v>
      </c>
      <c r="I149" s="40">
        <f>H149/H150</f>
        <v>3.3635187580853813E-2</v>
      </c>
      <c r="K149" s="43">
        <v>33</v>
      </c>
      <c r="L149" s="40">
        <f>K149/K150</f>
        <v>7.0512820512820512E-2</v>
      </c>
      <c r="M149" s="13"/>
      <c r="N149" s="43">
        <v>6</v>
      </c>
      <c r="O149" s="40">
        <f>N149/N150</f>
        <v>2.643171806167401E-2</v>
      </c>
      <c r="P149" s="13"/>
      <c r="Q149" s="43">
        <v>6</v>
      </c>
      <c r="R149" s="40">
        <f>Q149/Q150</f>
        <v>1.6085790884718499E-2</v>
      </c>
      <c r="S149" s="13"/>
      <c r="T149" s="43">
        <v>0</v>
      </c>
      <c r="U149" s="40">
        <f>T149/T150</f>
        <v>0</v>
      </c>
      <c r="V149" s="13"/>
      <c r="W149" s="43">
        <v>2</v>
      </c>
      <c r="X149" s="40">
        <v>9.3896713615023476E-3</v>
      </c>
      <c r="Y149" s="13"/>
      <c r="Z149" s="43">
        <v>6</v>
      </c>
      <c r="AA149" s="40">
        <f>Z149/Z150</f>
        <v>1.7964071856287425E-2</v>
      </c>
    </row>
    <row r="150" spans="1:27" ht="15" x14ac:dyDescent="0.25">
      <c r="B150" s="83"/>
      <c r="D150" s="12" t="s">
        <v>64</v>
      </c>
      <c r="E150" s="69">
        <f>SUM(E146:E149)</f>
        <v>2486</v>
      </c>
      <c r="F150" s="70">
        <f>E150/E150</f>
        <v>1</v>
      </c>
      <c r="H150" s="75">
        <f>SUM(H146:H149)</f>
        <v>773</v>
      </c>
      <c r="I150" s="74">
        <f>SUM(I146:I149)</f>
        <v>1</v>
      </c>
      <c r="K150" s="75">
        <f>SUM(K146:K149)</f>
        <v>468</v>
      </c>
      <c r="L150" s="74">
        <f>SUM(L146:L149)</f>
        <v>1</v>
      </c>
      <c r="M150" s="13"/>
      <c r="N150" s="75">
        <f>SUM(N146:N149)</f>
        <v>227</v>
      </c>
      <c r="O150" s="74">
        <f>SUM(O146:O149)</f>
        <v>1</v>
      </c>
      <c r="P150" s="13"/>
      <c r="Q150" s="75">
        <f>SUM(Q146:Q149)</f>
        <v>373</v>
      </c>
      <c r="R150" s="74">
        <f>SUM(R146:R149)</f>
        <v>1</v>
      </c>
      <c r="S150" s="13"/>
      <c r="T150" s="75">
        <f>SUM(T146:T149)</f>
        <v>93</v>
      </c>
      <c r="U150" s="74">
        <f>SUM(U146:U149)</f>
        <v>1</v>
      </c>
      <c r="V150" s="13"/>
      <c r="W150" s="75">
        <v>213</v>
      </c>
      <c r="X150" s="74">
        <v>1</v>
      </c>
      <c r="Y150" s="13"/>
      <c r="Z150" s="75">
        <f>SUM(Z146:Z149)</f>
        <v>334</v>
      </c>
      <c r="AA150" s="74">
        <f>SUM(AA146:AA149)</f>
        <v>1</v>
      </c>
    </row>
    <row r="151" spans="1:27" x14ac:dyDescent="0.2">
      <c r="B151" s="83"/>
      <c r="E151" s="32"/>
      <c r="F151" s="33"/>
      <c r="H151" s="42"/>
      <c r="I151" s="40"/>
      <c r="K151" s="42"/>
      <c r="L151" s="40"/>
      <c r="M151" s="13"/>
      <c r="N151" s="42"/>
      <c r="O151" s="40"/>
      <c r="P151" s="13"/>
      <c r="Q151" s="42"/>
      <c r="R151" s="40"/>
      <c r="S151" s="13"/>
      <c r="T151" s="42"/>
      <c r="U151" s="40"/>
      <c r="V151" s="13"/>
      <c r="W151" s="42"/>
      <c r="X151" s="40"/>
      <c r="Y151" s="13"/>
      <c r="Z151" s="42"/>
      <c r="AA151" s="40"/>
    </row>
    <row r="152" spans="1:27" x14ac:dyDescent="0.2">
      <c r="A152" s="20" t="s">
        <v>90</v>
      </c>
      <c r="B152" s="85" t="s">
        <v>47</v>
      </c>
      <c r="C152" s="9"/>
      <c r="D152" s="10" t="s">
        <v>7</v>
      </c>
      <c r="E152" s="37">
        <v>1714</v>
      </c>
      <c r="F152" s="33">
        <f>E152/E156</f>
        <v>0.68946098149637969</v>
      </c>
      <c r="H152" s="43">
        <v>529</v>
      </c>
      <c r="I152" s="40">
        <f>H152/H156</f>
        <v>0.68434670116429497</v>
      </c>
      <c r="K152" s="43">
        <v>256</v>
      </c>
      <c r="L152" s="40">
        <f>K152/K156</f>
        <v>0.54700854700854706</v>
      </c>
      <c r="M152" s="13"/>
      <c r="N152" s="43">
        <v>165</v>
      </c>
      <c r="O152" s="40">
        <f>N152/N156</f>
        <v>0.72687224669603523</v>
      </c>
      <c r="P152" s="13"/>
      <c r="Q152" s="43">
        <v>249</v>
      </c>
      <c r="R152" s="40">
        <f>Q152/Q156</f>
        <v>0.66756032171581769</v>
      </c>
      <c r="S152" s="13"/>
      <c r="T152" s="43">
        <v>70</v>
      </c>
      <c r="U152" s="40">
        <f>T152/T156</f>
        <v>0.75268817204301075</v>
      </c>
      <c r="V152" s="13"/>
      <c r="W152" s="43">
        <v>180</v>
      </c>
      <c r="X152" s="40">
        <v>0.84507042253521125</v>
      </c>
      <c r="Y152" s="13"/>
      <c r="Z152" s="43">
        <v>261</v>
      </c>
      <c r="AA152" s="40">
        <f>Z152/Z156</f>
        <v>0.78143712574850299</v>
      </c>
    </row>
    <row r="153" spans="1:27" x14ac:dyDescent="0.2">
      <c r="B153" s="85"/>
      <c r="C153" s="9"/>
      <c r="D153" s="10" t="s">
        <v>8</v>
      </c>
      <c r="E153" s="37">
        <v>586</v>
      </c>
      <c r="F153" s="33">
        <f>E153/E156</f>
        <v>0.23572003218020918</v>
      </c>
      <c r="H153" s="43">
        <v>185</v>
      </c>
      <c r="I153" s="40">
        <f>H153/H156</f>
        <v>0.23932729624838292</v>
      </c>
      <c r="K153" s="43">
        <v>140</v>
      </c>
      <c r="L153" s="40">
        <f>K153/K156</f>
        <v>0.29914529914529914</v>
      </c>
      <c r="M153" s="13"/>
      <c r="N153" s="43">
        <v>47</v>
      </c>
      <c r="O153" s="40">
        <f>N153/N156</f>
        <v>0.20704845814977973</v>
      </c>
      <c r="P153" s="13"/>
      <c r="Q153" s="43">
        <v>110</v>
      </c>
      <c r="R153" s="40">
        <f>Q153/Q156</f>
        <v>0.29490616621983912</v>
      </c>
      <c r="S153" s="13"/>
      <c r="T153" s="43">
        <v>17</v>
      </c>
      <c r="U153" s="40">
        <f>T153/T156</f>
        <v>0.18279569892473119</v>
      </c>
      <c r="V153" s="13"/>
      <c r="W153" s="43">
        <v>27</v>
      </c>
      <c r="X153" s="40">
        <v>0.12676056338028169</v>
      </c>
      <c r="Y153" s="13"/>
      <c r="Z153" s="43">
        <v>59</v>
      </c>
      <c r="AA153" s="40">
        <f>Z153/Z156</f>
        <v>0.17664670658682635</v>
      </c>
    </row>
    <row r="154" spans="1:27" x14ac:dyDescent="0.2">
      <c r="B154" s="85"/>
      <c r="C154" s="9"/>
      <c r="D154" s="10" t="s">
        <v>9</v>
      </c>
      <c r="E154" s="37">
        <v>120</v>
      </c>
      <c r="F154" s="33">
        <f>E154/E156</f>
        <v>4.8270313757039419E-2</v>
      </c>
      <c r="H154" s="43">
        <v>42</v>
      </c>
      <c r="I154" s="40">
        <f>H154/H156</f>
        <v>5.4333764553686936E-2</v>
      </c>
      <c r="K154" s="43">
        <v>46</v>
      </c>
      <c r="L154" s="40">
        <f>K154/K156</f>
        <v>9.8290598290598288E-2</v>
      </c>
      <c r="M154" s="13"/>
      <c r="N154" s="43">
        <v>8</v>
      </c>
      <c r="O154" s="40">
        <f>N154/N156</f>
        <v>3.5242290748898682E-2</v>
      </c>
      <c r="P154" s="13"/>
      <c r="Q154" s="43">
        <v>8</v>
      </c>
      <c r="R154" s="40">
        <f>Q154/Q156</f>
        <v>2.1447721179624665E-2</v>
      </c>
      <c r="S154" s="13"/>
      <c r="T154" s="43">
        <v>5</v>
      </c>
      <c r="U154" s="40">
        <f>T154/T156</f>
        <v>5.3763440860215055E-2</v>
      </c>
      <c r="V154" s="13"/>
      <c r="W154" s="43">
        <v>5</v>
      </c>
      <c r="X154" s="40">
        <v>2.3474178403755867E-2</v>
      </c>
      <c r="Y154" s="13"/>
      <c r="Z154" s="43">
        <v>6</v>
      </c>
      <c r="AA154" s="40">
        <f>Z154/Z156</f>
        <v>1.7964071856287425E-2</v>
      </c>
    </row>
    <row r="155" spans="1:27" x14ac:dyDescent="0.2">
      <c r="B155" s="85"/>
      <c r="C155" s="9"/>
      <c r="D155" s="10" t="s">
        <v>10</v>
      </c>
      <c r="E155" s="37">
        <v>66</v>
      </c>
      <c r="F155" s="33">
        <f>E155/E156</f>
        <v>2.6548672566371681E-2</v>
      </c>
      <c r="H155" s="43">
        <v>17</v>
      </c>
      <c r="I155" s="40">
        <f>H155/H156</f>
        <v>2.1992238033635189E-2</v>
      </c>
      <c r="K155" s="43">
        <v>26</v>
      </c>
      <c r="L155" s="40">
        <f>K155/K156</f>
        <v>5.5555555555555552E-2</v>
      </c>
      <c r="M155" s="13"/>
      <c r="N155" s="43">
        <v>7</v>
      </c>
      <c r="O155" s="40">
        <f>N155/N156</f>
        <v>3.0837004405286344E-2</v>
      </c>
      <c r="P155" s="13"/>
      <c r="Q155" s="43">
        <v>6</v>
      </c>
      <c r="R155" s="40">
        <f>Q155/Q156</f>
        <v>1.6085790884718499E-2</v>
      </c>
      <c r="S155" s="13"/>
      <c r="T155" s="43">
        <v>1</v>
      </c>
      <c r="U155" s="40">
        <f>T155/T156</f>
        <v>1.0752688172043012E-2</v>
      </c>
      <c r="V155" s="13"/>
      <c r="W155" s="43">
        <v>1</v>
      </c>
      <c r="X155" s="40">
        <v>4.6948356807511738E-3</v>
      </c>
      <c r="Y155" s="13"/>
      <c r="Z155" s="43">
        <v>8</v>
      </c>
      <c r="AA155" s="40">
        <f>Z155/Z156</f>
        <v>2.3952095808383235E-2</v>
      </c>
    </row>
    <row r="156" spans="1:27" ht="15" x14ac:dyDescent="0.25">
      <c r="B156" s="85"/>
      <c r="C156" s="9"/>
      <c r="D156" s="12" t="s">
        <v>64</v>
      </c>
      <c r="E156" s="69">
        <f>SUM(E152:E155)</f>
        <v>2486</v>
      </c>
      <c r="F156" s="70">
        <f>E156/E156</f>
        <v>1</v>
      </c>
      <c r="H156" s="75">
        <f>SUM(H152:H155)</f>
        <v>773</v>
      </c>
      <c r="I156" s="74">
        <f>SUM(I152:I155)</f>
        <v>0.99999999999999989</v>
      </c>
      <c r="K156" s="75">
        <f>SUM(K152:K155)</f>
        <v>468</v>
      </c>
      <c r="L156" s="74">
        <f>SUM(L152:L155)</f>
        <v>1</v>
      </c>
      <c r="M156" s="13"/>
      <c r="N156" s="75">
        <f>SUM(N152:N155)</f>
        <v>227</v>
      </c>
      <c r="O156" s="74">
        <f>SUM(O152:O155)</f>
        <v>1</v>
      </c>
      <c r="P156" s="13"/>
      <c r="Q156" s="75">
        <f>SUM(Q152:Q155)</f>
        <v>373</v>
      </c>
      <c r="R156" s="74">
        <f>SUM(R152:R155)</f>
        <v>1</v>
      </c>
      <c r="S156" s="13"/>
      <c r="T156" s="75">
        <f>SUM(T152:T155)</f>
        <v>93</v>
      </c>
      <c r="U156" s="74">
        <f>SUM(U152:U155)</f>
        <v>1</v>
      </c>
      <c r="V156" s="13"/>
      <c r="W156" s="75">
        <v>213</v>
      </c>
      <c r="X156" s="74">
        <v>1</v>
      </c>
      <c r="Y156" s="13"/>
      <c r="Z156" s="75">
        <f>SUM(Z152:Z155)</f>
        <v>334</v>
      </c>
      <c r="AA156" s="74">
        <f>SUM(AA152:AA155)</f>
        <v>1</v>
      </c>
    </row>
    <row r="157" spans="1:27" x14ac:dyDescent="0.2">
      <c r="B157" s="85"/>
      <c r="C157" s="9"/>
      <c r="D157" s="10"/>
      <c r="E157" s="32"/>
      <c r="F157" s="35"/>
      <c r="H157" s="53"/>
      <c r="I157" s="76"/>
      <c r="K157" s="53"/>
      <c r="L157" s="76"/>
      <c r="M157" s="14"/>
      <c r="N157" s="53"/>
      <c r="O157" s="76"/>
      <c r="P157" s="14"/>
      <c r="Q157" s="53"/>
      <c r="R157" s="76"/>
      <c r="S157" s="14"/>
      <c r="T157" s="53"/>
      <c r="U157" s="76"/>
      <c r="V157" s="14"/>
      <c r="W157" s="53"/>
      <c r="X157" s="76"/>
      <c r="Y157" s="14"/>
      <c r="Z157" s="53"/>
      <c r="AA157" s="76"/>
    </row>
    <row r="158" spans="1:27" ht="12.75" customHeight="1" x14ac:dyDescent="0.2">
      <c r="A158" s="20" t="s">
        <v>59</v>
      </c>
      <c r="B158" s="85" t="s">
        <v>49</v>
      </c>
      <c r="C158" s="9"/>
      <c r="D158" s="86" t="s">
        <v>48</v>
      </c>
      <c r="E158" s="64">
        <v>900</v>
      </c>
      <c r="F158" s="58">
        <f>E158/E170</f>
        <v>0.36246476037051956</v>
      </c>
      <c r="G158" s="8"/>
      <c r="H158" s="59">
        <v>217</v>
      </c>
      <c r="I158" s="60">
        <f>H158/H170</f>
        <v>0.2810880829015544</v>
      </c>
      <c r="J158" s="8"/>
      <c r="K158" s="59">
        <v>233</v>
      </c>
      <c r="L158" s="60">
        <f>K158/K170</f>
        <v>0.49786324786324787</v>
      </c>
      <c r="M158" s="80"/>
      <c r="N158" s="59">
        <v>88</v>
      </c>
      <c r="O158" s="60">
        <f>N158/N170</f>
        <v>0.38766519823788548</v>
      </c>
      <c r="P158" s="80"/>
      <c r="Q158" s="59">
        <v>83</v>
      </c>
      <c r="R158" s="60">
        <f>Q158/Q170</f>
        <v>0.22371967654986524</v>
      </c>
      <c r="S158" s="80"/>
      <c r="T158" s="59">
        <v>38</v>
      </c>
      <c r="U158" s="60">
        <f>T158/T170</f>
        <v>0.40860215053763443</v>
      </c>
      <c r="V158" s="80"/>
      <c r="W158" s="59">
        <v>88</v>
      </c>
      <c r="X158" s="60">
        <v>0.41314553990610331</v>
      </c>
      <c r="Y158" s="80"/>
      <c r="Z158" s="59">
        <v>153</v>
      </c>
      <c r="AA158" s="60">
        <f>Z158/Z170</f>
        <v>0.45808383233532934</v>
      </c>
    </row>
    <row r="159" spans="1:27" x14ac:dyDescent="0.2">
      <c r="B159" s="85"/>
      <c r="C159" s="9"/>
      <c r="D159" s="86"/>
      <c r="E159" s="64"/>
      <c r="F159" s="58"/>
      <c r="G159" s="8"/>
      <c r="H159" s="59"/>
      <c r="I159" s="60"/>
      <c r="J159" s="8"/>
      <c r="K159" s="59"/>
      <c r="L159" s="60"/>
      <c r="M159" s="80"/>
      <c r="N159" s="59"/>
      <c r="O159" s="60"/>
      <c r="P159" s="80"/>
      <c r="Q159" s="59"/>
      <c r="R159" s="60"/>
      <c r="S159" s="80"/>
      <c r="T159" s="59"/>
      <c r="U159" s="60"/>
      <c r="V159" s="80"/>
      <c r="W159" s="59"/>
      <c r="X159" s="60"/>
      <c r="Y159" s="80"/>
      <c r="Z159" s="59"/>
      <c r="AA159" s="60"/>
    </row>
    <row r="160" spans="1:27" x14ac:dyDescent="0.2">
      <c r="B160" s="24"/>
      <c r="D160" s="82" t="s">
        <v>50</v>
      </c>
      <c r="E160" s="65">
        <v>158</v>
      </c>
      <c r="F160" s="63">
        <f>E160/E170</f>
        <v>6.3632702376157868E-2</v>
      </c>
      <c r="G160" s="8"/>
      <c r="H160" s="61">
        <v>66</v>
      </c>
      <c r="I160" s="62">
        <f>H160/H170</f>
        <v>8.549222797927461E-2</v>
      </c>
      <c r="J160" s="8"/>
      <c r="K160" s="61">
        <v>26</v>
      </c>
      <c r="L160" s="62">
        <f>K160/K170</f>
        <v>5.5555555555555552E-2</v>
      </c>
      <c r="M160" s="79"/>
      <c r="N160" s="61">
        <v>7</v>
      </c>
      <c r="O160" s="62">
        <f>N160/N170</f>
        <v>3.0837004405286344E-2</v>
      </c>
      <c r="P160" s="79"/>
      <c r="Q160" s="61">
        <v>35</v>
      </c>
      <c r="R160" s="62">
        <f>Q160/Q170</f>
        <v>9.4339622641509441E-2</v>
      </c>
      <c r="S160" s="79"/>
      <c r="T160" s="61">
        <v>13</v>
      </c>
      <c r="U160" s="62">
        <f>T160/T170</f>
        <v>0.13978494623655913</v>
      </c>
      <c r="V160" s="79"/>
      <c r="W160" s="61">
        <v>3</v>
      </c>
      <c r="X160" s="62">
        <v>1.4084507042253521E-2</v>
      </c>
      <c r="Y160" s="79"/>
      <c r="Z160" s="61">
        <v>8</v>
      </c>
      <c r="AA160" s="62">
        <f>Z160/Z170</f>
        <v>2.3952095808383235E-2</v>
      </c>
    </row>
    <row r="161" spans="1:27" x14ac:dyDescent="0.2">
      <c r="B161" s="24"/>
      <c r="D161" s="82"/>
      <c r="E161" s="65"/>
      <c r="F161" s="63"/>
      <c r="G161" s="8"/>
      <c r="H161" s="61"/>
      <c r="I161" s="62"/>
      <c r="J161" s="8"/>
      <c r="K161" s="61"/>
      <c r="L161" s="62"/>
      <c r="M161" s="79"/>
      <c r="N161" s="61"/>
      <c r="O161" s="62"/>
      <c r="P161" s="79"/>
      <c r="Q161" s="61"/>
      <c r="R161" s="62"/>
      <c r="S161" s="79"/>
      <c r="T161" s="61"/>
      <c r="U161" s="62"/>
      <c r="V161" s="79"/>
      <c r="W161" s="61"/>
      <c r="X161" s="62"/>
      <c r="Y161" s="79"/>
      <c r="Z161" s="61"/>
      <c r="AA161" s="62"/>
    </row>
    <row r="162" spans="1:27" ht="12.75" customHeight="1" x14ac:dyDescent="0.2">
      <c r="B162" s="24"/>
      <c r="D162" s="82" t="s">
        <v>52</v>
      </c>
      <c r="E162" s="64">
        <v>154</v>
      </c>
      <c r="F162" s="63">
        <f>E162/E170</f>
        <v>6.202174788562223E-2</v>
      </c>
      <c r="G162" s="8"/>
      <c r="H162" s="61">
        <v>55</v>
      </c>
      <c r="I162" s="62">
        <f>H162/H170</f>
        <v>7.1243523316062179E-2</v>
      </c>
      <c r="J162" s="8"/>
      <c r="K162" s="61">
        <v>34</v>
      </c>
      <c r="L162" s="62">
        <f>K162/K170</f>
        <v>7.2649572649572655E-2</v>
      </c>
      <c r="M162" s="79"/>
      <c r="N162" s="61">
        <v>15</v>
      </c>
      <c r="O162" s="62">
        <f>N162/N170</f>
        <v>6.6079295154185022E-2</v>
      </c>
      <c r="P162" s="79"/>
      <c r="Q162" s="61">
        <v>24</v>
      </c>
      <c r="R162" s="62">
        <f>Q162/Q170</f>
        <v>6.4690026954177901E-2</v>
      </c>
      <c r="S162" s="79"/>
      <c r="T162" s="61">
        <v>3</v>
      </c>
      <c r="U162" s="62">
        <f>T162/T170</f>
        <v>3.2258064516129031E-2</v>
      </c>
      <c r="V162" s="79"/>
      <c r="W162" s="61">
        <v>3</v>
      </c>
      <c r="X162" s="62">
        <v>1.4084507042253521E-2</v>
      </c>
      <c r="Y162" s="79"/>
      <c r="Z162" s="61">
        <v>20</v>
      </c>
      <c r="AA162" s="62">
        <f>Z162/Z170</f>
        <v>5.9880239520958084E-2</v>
      </c>
    </row>
    <row r="163" spans="1:27" x14ac:dyDescent="0.2">
      <c r="B163" s="24"/>
      <c r="D163" s="82"/>
      <c r="E163" s="64"/>
      <c r="F163" s="63"/>
      <c r="G163" s="8"/>
      <c r="H163" s="61"/>
      <c r="I163" s="62"/>
      <c r="J163" s="8"/>
      <c r="K163" s="61"/>
      <c r="L163" s="62"/>
      <c r="M163" s="79"/>
      <c r="N163" s="61"/>
      <c r="O163" s="62"/>
      <c r="P163" s="79"/>
      <c r="Q163" s="61"/>
      <c r="R163" s="62"/>
      <c r="S163" s="79"/>
      <c r="T163" s="61"/>
      <c r="U163" s="62"/>
      <c r="V163" s="79"/>
      <c r="W163" s="61"/>
      <c r="X163" s="62"/>
      <c r="Y163" s="79"/>
      <c r="Z163" s="61"/>
      <c r="AA163" s="62"/>
    </row>
    <row r="164" spans="1:27" x14ac:dyDescent="0.2">
      <c r="B164" s="24"/>
      <c r="D164" s="82"/>
      <c r="E164" s="64"/>
      <c r="F164" s="63"/>
      <c r="G164" s="8"/>
      <c r="H164" s="61"/>
      <c r="I164" s="62"/>
      <c r="J164" s="8"/>
      <c r="K164" s="61"/>
      <c r="L164" s="62"/>
      <c r="M164" s="79"/>
      <c r="N164" s="61"/>
      <c r="O164" s="62"/>
      <c r="P164" s="79"/>
      <c r="Q164" s="61"/>
      <c r="R164" s="62"/>
      <c r="S164" s="79"/>
      <c r="T164" s="61"/>
      <c r="U164" s="62"/>
      <c r="V164" s="79"/>
      <c r="W164" s="61"/>
      <c r="X164" s="62"/>
      <c r="Y164" s="79"/>
      <c r="Z164" s="61"/>
      <c r="AA164" s="62"/>
    </row>
    <row r="165" spans="1:27" ht="12.75" customHeight="1" x14ac:dyDescent="0.2">
      <c r="B165" s="24"/>
      <c r="D165" s="3" t="s">
        <v>53</v>
      </c>
      <c r="E165" s="64">
        <v>761</v>
      </c>
      <c r="F165" s="63">
        <f>E165/E170</f>
        <v>0.30648409182440595</v>
      </c>
      <c r="H165" s="61">
        <v>200</v>
      </c>
      <c r="I165" s="62">
        <f>H165/H170</f>
        <v>0.25906735751295334</v>
      </c>
      <c r="K165" s="61">
        <v>123</v>
      </c>
      <c r="L165" s="62">
        <f>K165/K170</f>
        <v>0.26282051282051283</v>
      </c>
      <c r="M165" s="79"/>
      <c r="N165" s="61">
        <v>76</v>
      </c>
      <c r="O165" s="62">
        <f>N165/N170</f>
        <v>0.33480176211453744</v>
      </c>
      <c r="P165" s="79"/>
      <c r="Q165" s="61">
        <v>143</v>
      </c>
      <c r="R165" s="62">
        <f>Q165/Q170</f>
        <v>0.38544474393530997</v>
      </c>
      <c r="S165" s="79"/>
      <c r="T165" s="61">
        <v>27</v>
      </c>
      <c r="U165" s="62">
        <f>T165/T170</f>
        <v>0.29032258064516131</v>
      </c>
      <c r="V165" s="79"/>
      <c r="W165" s="61">
        <v>108</v>
      </c>
      <c r="X165" s="62">
        <v>0.50704225352112675</v>
      </c>
      <c r="Y165" s="79"/>
      <c r="Z165" s="61">
        <v>84</v>
      </c>
      <c r="AA165" s="62">
        <f>Z165/Z170</f>
        <v>0.25149700598802394</v>
      </c>
    </row>
    <row r="166" spans="1:27" ht="12.75" customHeight="1" x14ac:dyDescent="0.2">
      <c r="B166" s="24"/>
      <c r="D166" s="84" t="s">
        <v>54</v>
      </c>
      <c r="E166" s="64">
        <v>303</v>
      </c>
      <c r="F166" s="63">
        <f>E166/E170</f>
        <v>0.12202980265807491</v>
      </c>
      <c r="G166" s="8"/>
      <c r="H166" s="61">
        <v>151</v>
      </c>
      <c r="I166" s="62">
        <f>H166/H170</f>
        <v>0.19559585492227979</v>
      </c>
      <c r="J166" s="8"/>
      <c r="K166" s="61">
        <v>28</v>
      </c>
      <c r="L166" s="62">
        <f>K166/K170</f>
        <v>5.9829059829059832E-2</v>
      </c>
      <c r="M166" s="79"/>
      <c r="N166" s="61">
        <v>12</v>
      </c>
      <c r="O166" s="62">
        <f>N166/N170</f>
        <v>5.2863436123348019E-2</v>
      </c>
      <c r="P166" s="79"/>
      <c r="Q166" s="61">
        <v>56</v>
      </c>
      <c r="R166" s="62">
        <f>Q166/Q170</f>
        <v>0.15094339622641509</v>
      </c>
      <c r="S166" s="79"/>
      <c r="T166" s="61">
        <v>8</v>
      </c>
      <c r="U166" s="62">
        <f>T166/T170</f>
        <v>8.6021505376344093E-2</v>
      </c>
      <c r="V166" s="79"/>
      <c r="W166" s="61">
        <v>5</v>
      </c>
      <c r="X166" s="62">
        <v>2.3474178403755867E-2</v>
      </c>
      <c r="Y166" s="79"/>
      <c r="Z166" s="61">
        <v>40</v>
      </c>
      <c r="AA166" s="62">
        <f>Z166/Z170</f>
        <v>0.11976047904191617</v>
      </c>
    </row>
    <row r="167" spans="1:27" x14ac:dyDescent="0.2">
      <c r="B167" s="24"/>
      <c r="D167" s="84"/>
      <c r="E167" s="64"/>
      <c r="F167" s="63"/>
      <c r="G167" s="8"/>
      <c r="H167" s="61"/>
      <c r="I167" s="62"/>
      <c r="J167" s="8"/>
      <c r="K167" s="61"/>
      <c r="L167" s="62"/>
      <c r="M167" s="79"/>
      <c r="N167" s="61"/>
      <c r="O167" s="62"/>
      <c r="P167" s="79"/>
      <c r="Q167" s="61"/>
      <c r="R167" s="62"/>
      <c r="S167" s="79"/>
      <c r="T167" s="61"/>
      <c r="U167" s="62"/>
      <c r="V167" s="79"/>
      <c r="W167" s="61"/>
      <c r="X167" s="62"/>
      <c r="Y167" s="79"/>
      <c r="Z167" s="61"/>
      <c r="AA167" s="62"/>
    </row>
    <row r="168" spans="1:27" x14ac:dyDescent="0.2">
      <c r="B168" s="24"/>
      <c r="D168" s="84"/>
      <c r="E168" s="64"/>
      <c r="F168" s="63"/>
      <c r="G168" s="8"/>
      <c r="H168" s="61"/>
      <c r="I168" s="62"/>
      <c r="J168" s="8"/>
      <c r="K168" s="61"/>
      <c r="L168" s="62"/>
      <c r="M168" s="79"/>
      <c r="N168" s="61"/>
      <c r="O168" s="62"/>
      <c r="P168" s="79"/>
      <c r="Q168" s="61"/>
      <c r="R168" s="62"/>
      <c r="S168" s="79"/>
      <c r="T168" s="61"/>
      <c r="U168" s="62"/>
      <c r="V168" s="79"/>
      <c r="W168" s="61"/>
      <c r="X168" s="62"/>
      <c r="Y168" s="79"/>
      <c r="Z168" s="61"/>
      <c r="AA168" s="62"/>
    </row>
    <row r="169" spans="1:27" x14ac:dyDescent="0.2">
      <c r="B169" s="24"/>
      <c r="D169" s="2" t="s">
        <v>51</v>
      </c>
      <c r="E169" s="52">
        <v>207</v>
      </c>
      <c r="F169" s="36">
        <f>E169/E170</f>
        <v>8.3366894885219492E-2</v>
      </c>
      <c r="H169" s="54">
        <v>83</v>
      </c>
      <c r="I169" s="44">
        <f>H169/H170</f>
        <v>0.10751295336787564</v>
      </c>
      <c r="K169" s="54">
        <v>24</v>
      </c>
      <c r="L169" s="44">
        <f>K169/K170</f>
        <v>5.128205128205128E-2</v>
      </c>
      <c r="M169" s="15"/>
      <c r="N169" s="54">
        <v>29</v>
      </c>
      <c r="O169" s="44">
        <f>N169/N170</f>
        <v>0.1277533039647577</v>
      </c>
      <c r="P169" s="15"/>
      <c r="Q169" s="54">
        <v>30</v>
      </c>
      <c r="R169" s="44">
        <f>Q169/Q170</f>
        <v>8.0862533692722366E-2</v>
      </c>
      <c r="S169" s="15"/>
      <c r="T169" s="54">
        <v>4</v>
      </c>
      <c r="U169" s="44">
        <f>T169/T170</f>
        <v>4.3010752688172046E-2</v>
      </c>
      <c r="V169" s="15"/>
      <c r="W169" s="54">
        <v>6</v>
      </c>
      <c r="X169" s="44">
        <v>2.8169014084507043E-2</v>
      </c>
      <c r="Y169" s="15"/>
      <c r="Z169" s="54">
        <v>29</v>
      </c>
      <c r="AA169" s="44">
        <f>Z169/Z170</f>
        <v>8.6826347305389226E-2</v>
      </c>
    </row>
    <row r="170" spans="1:27" ht="15" x14ac:dyDescent="0.25">
      <c r="B170" s="24"/>
      <c r="D170" s="12" t="s">
        <v>64</v>
      </c>
      <c r="E170" s="69">
        <f>SUM(E158:E169)</f>
        <v>2483</v>
      </c>
      <c r="F170" s="71">
        <f>E170/E170</f>
        <v>1</v>
      </c>
      <c r="H170" s="75">
        <f>SUM(H158:H169)</f>
        <v>772</v>
      </c>
      <c r="I170" s="77">
        <f>SUM(I158:I169)</f>
        <v>1</v>
      </c>
      <c r="J170" s="47"/>
      <c r="K170" s="75">
        <f>SUM(K158:K169)</f>
        <v>468</v>
      </c>
      <c r="L170" s="77">
        <f>SUM(L158:L169)</f>
        <v>1</v>
      </c>
      <c r="M170" s="15"/>
      <c r="N170" s="75">
        <f>SUM(N158:N169)</f>
        <v>227</v>
      </c>
      <c r="O170" s="77">
        <f>SUM(O158:O169)</f>
        <v>1</v>
      </c>
      <c r="P170" s="15"/>
      <c r="Q170" s="75">
        <f>SUM(Q158:Q169)</f>
        <v>371</v>
      </c>
      <c r="R170" s="77">
        <f>SUM(R158:R169)</f>
        <v>0.99999999999999989</v>
      </c>
      <c r="S170" s="15"/>
      <c r="T170" s="75">
        <f>SUM(T158:T169)</f>
        <v>93</v>
      </c>
      <c r="U170" s="77">
        <f>SUM(U158:U169)</f>
        <v>0.99999999999999989</v>
      </c>
      <c r="V170" s="15"/>
      <c r="W170" s="75">
        <v>213</v>
      </c>
      <c r="X170" s="77">
        <v>0.99999999999999989</v>
      </c>
      <c r="Y170" s="15"/>
      <c r="Z170" s="75">
        <f>SUM(Z158:Z169)</f>
        <v>334</v>
      </c>
      <c r="AA170" s="77">
        <f>SUM(AA158:AA169)</f>
        <v>1</v>
      </c>
    </row>
    <row r="171" spans="1:27" x14ac:dyDescent="0.2">
      <c r="B171" s="24"/>
      <c r="E171" s="32"/>
      <c r="F171" s="33"/>
      <c r="H171" s="42"/>
      <c r="I171" s="40"/>
      <c r="K171" s="42"/>
      <c r="L171" s="40"/>
      <c r="M171" s="13"/>
      <c r="N171" s="42"/>
      <c r="O171" s="40"/>
      <c r="P171" s="13"/>
      <c r="Q171" s="42"/>
      <c r="R171" s="40"/>
      <c r="S171" s="13"/>
      <c r="T171" s="42"/>
      <c r="U171" s="40"/>
      <c r="V171" s="13"/>
      <c r="W171" s="42"/>
      <c r="X171" s="40"/>
      <c r="Y171" s="13"/>
      <c r="Z171" s="42"/>
      <c r="AA171" s="40"/>
    </row>
    <row r="172" spans="1:27" x14ac:dyDescent="0.2">
      <c r="A172" s="20" t="s">
        <v>67</v>
      </c>
      <c r="B172" s="24" t="s">
        <v>69</v>
      </c>
      <c r="D172" s="2" t="s">
        <v>55</v>
      </c>
      <c r="E172" s="52">
        <v>594</v>
      </c>
      <c r="F172" s="33"/>
      <c r="H172" s="42">
        <v>129</v>
      </c>
      <c r="I172" s="40"/>
      <c r="K172" s="42">
        <v>164</v>
      </c>
      <c r="L172" s="40"/>
      <c r="M172" s="13"/>
      <c r="N172" s="42">
        <v>40</v>
      </c>
      <c r="O172" s="40"/>
      <c r="P172" s="13"/>
      <c r="Q172" s="42">
        <v>46</v>
      </c>
      <c r="R172" s="40"/>
      <c r="S172" s="13"/>
      <c r="T172" s="42">
        <v>31</v>
      </c>
      <c r="U172" s="40"/>
      <c r="V172" s="13"/>
      <c r="W172" s="42">
        <v>66</v>
      </c>
      <c r="X172" s="40"/>
      <c r="Y172" s="13"/>
      <c r="Z172" s="42">
        <v>118</v>
      </c>
      <c r="AA172" s="40"/>
    </row>
    <row r="173" spans="1:27" x14ac:dyDescent="0.2">
      <c r="B173" s="24"/>
      <c r="D173" s="2" t="s">
        <v>56</v>
      </c>
      <c r="E173" s="52">
        <v>211</v>
      </c>
      <c r="F173" s="33"/>
      <c r="H173" s="42">
        <v>64</v>
      </c>
      <c r="I173" s="40"/>
      <c r="K173" s="42">
        <v>47</v>
      </c>
      <c r="L173" s="40"/>
      <c r="M173" s="13"/>
      <c r="N173" s="42">
        <v>38</v>
      </c>
      <c r="O173" s="40"/>
      <c r="P173" s="13"/>
      <c r="Q173" s="42">
        <v>28</v>
      </c>
      <c r="R173" s="40"/>
      <c r="S173" s="13"/>
      <c r="T173" s="42">
        <v>7</v>
      </c>
      <c r="U173" s="40"/>
      <c r="V173" s="13"/>
      <c r="W173" s="42">
        <v>7</v>
      </c>
      <c r="X173" s="40"/>
      <c r="Y173" s="13"/>
      <c r="Z173" s="42">
        <v>20</v>
      </c>
      <c r="AA173" s="40"/>
    </row>
    <row r="174" spans="1:27" x14ac:dyDescent="0.2">
      <c r="B174" s="24"/>
      <c r="D174" s="2" t="s">
        <v>57</v>
      </c>
      <c r="E174" s="52">
        <v>5</v>
      </c>
      <c r="F174" s="33"/>
      <c r="H174" s="42">
        <v>2</v>
      </c>
      <c r="I174" s="40"/>
      <c r="K174" s="42">
        <v>1</v>
      </c>
      <c r="L174" s="40"/>
      <c r="M174" s="13"/>
      <c r="N174" s="42">
        <v>2</v>
      </c>
      <c r="O174" s="40"/>
      <c r="P174" s="13"/>
      <c r="Q174" s="42">
        <v>0</v>
      </c>
      <c r="R174" s="40"/>
      <c r="S174" s="13"/>
      <c r="T174" s="42">
        <v>0</v>
      </c>
      <c r="U174" s="40"/>
      <c r="V174" s="13"/>
      <c r="W174" s="42">
        <v>0</v>
      </c>
      <c r="X174" s="40"/>
      <c r="Y174" s="13"/>
      <c r="Z174" s="42">
        <v>0</v>
      </c>
      <c r="AA174" s="40"/>
    </row>
    <row r="175" spans="1:27" x14ac:dyDescent="0.2">
      <c r="B175" s="24"/>
      <c r="D175" s="2" t="s">
        <v>58</v>
      </c>
      <c r="E175" s="52">
        <v>85</v>
      </c>
      <c r="F175" s="33"/>
      <c r="H175" s="42">
        <v>19</v>
      </c>
      <c r="I175" s="40"/>
      <c r="K175" s="42">
        <v>19</v>
      </c>
      <c r="L175" s="40"/>
      <c r="M175" s="13"/>
      <c r="N175" s="42">
        <v>9</v>
      </c>
      <c r="O175" s="40"/>
      <c r="P175" s="13"/>
      <c r="Q175" s="42">
        <v>9</v>
      </c>
      <c r="R175" s="40"/>
      <c r="S175" s="13"/>
      <c r="T175" s="42">
        <v>0</v>
      </c>
      <c r="U175" s="40"/>
      <c r="V175" s="13"/>
      <c r="W175" s="42">
        <v>15</v>
      </c>
      <c r="X175" s="40"/>
      <c r="Y175" s="13"/>
      <c r="Z175" s="42">
        <v>14</v>
      </c>
      <c r="AA175" s="40"/>
    </row>
    <row r="176" spans="1:27" ht="15" x14ac:dyDescent="0.25">
      <c r="B176" s="24"/>
      <c r="D176" s="12" t="s">
        <v>64</v>
      </c>
      <c r="E176" s="72">
        <f>SUM(E172:E175)</f>
        <v>895</v>
      </c>
      <c r="F176" s="70">
        <f>E176/E170</f>
        <v>0.36045106725734999</v>
      </c>
      <c r="H176" s="73">
        <f>SUM(H172:H175)</f>
        <v>214</v>
      </c>
      <c r="I176" s="74">
        <f>H176/H170</f>
        <v>0.27720207253886009</v>
      </c>
      <c r="K176" s="73">
        <f>SUM(K172:K175)</f>
        <v>231</v>
      </c>
      <c r="L176" s="74">
        <f>K176/K170</f>
        <v>0.49358974358974361</v>
      </c>
      <c r="M176" s="13"/>
      <c r="N176" s="73">
        <f>SUM(N172:N175)</f>
        <v>89</v>
      </c>
      <c r="O176" s="74">
        <f>N176/N170</f>
        <v>0.39207048458149779</v>
      </c>
      <c r="P176" s="13"/>
      <c r="Q176" s="73">
        <f>SUM(Q172:Q175)</f>
        <v>83</v>
      </c>
      <c r="R176" s="74">
        <f>Q176/Q170</f>
        <v>0.22371967654986524</v>
      </c>
      <c r="S176" s="13"/>
      <c r="T176" s="73">
        <f>SUM(T172:T175)</f>
        <v>38</v>
      </c>
      <c r="U176" s="74">
        <f>T176/T170</f>
        <v>0.40860215053763443</v>
      </c>
      <c r="V176" s="13"/>
      <c r="W176" s="73">
        <v>88</v>
      </c>
      <c r="X176" s="74">
        <v>0.41314553990610331</v>
      </c>
      <c r="Y176" s="13"/>
      <c r="Z176" s="73">
        <f>SUM(Z172:Z175)</f>
        <v>152</v>
      </c>
      <c r="AA176" s="74">
        <f>Z176/Z170</f>
        <v>0.45508982035928142</v>
      </c>
    </row>
    <row r="177" spans="1:27" x14ac:dyDescent="0.2">
      <c r="B177" s="24"/>
      <c r="E177" s="32"/>
      <c r="F177" s="33"/>
      <c r="H177" s="42"/>
      <c r="I177" s="40"/>
      <c r="K177" s="42"/>
      <c r="L177" s="40"/>
      <c r="M177" s="13"/>
      <c r="N177" s="42"/>
      <c r="O177" s="40"/>
      <c r="P177" s="13"/>
      <c r="Q177" s="42"/>
      <c r="R177" s="40"/>
      <c r="S177" s="13"/>
      <c r="T177" s="42"/>
      <c r="U177" s="40"/>
      <c r="V177" s="13"/>
      <c r="W177" s="42"/>
      <c r="X177" s="40"/>
      <c r="Y177" s="13"/>
      <c r="Z177" s="42"/>
      <c r="AA177" s="40"/>
    </row>
    <row r="178" spans="1:27" x14ac:dyDescent="0.2">
      <c r="A178" s="20" t="s">
        <v>68</v>
      </c>
      <c r="B178" s="83" t="s">
        <v>60</v>
      </c>
      <c r="D178" s="2" t="s">
        <v>14</v>
      </c>
      <c r="E178" s="52">
        <v>467</v>
      </c>
      <c r="F178" s="33"/>
      <c r="H178" s="42">
        <v>149</v>
      </c>
      <c r="I178" s="40"/>
      <c r="K178" s="42">
        <v>136</v>
      </c>
      <c r="L178" s="40"/>
      <c r="M178" s="13"/>
      <c r="N178" s="42">
        <v>40</v>
      </c>
      <c r="O178" s="40"/>
      <c r="P178" s="13"/>
      <c r="Q178" s="42">
        <v>43</v>
      </c>
      <c r="R178" s="40"/>
      <c r="S178" s="13"/>
      <c r="T178" s="42">
        <v>9</v>
      </c>
      <c r="U178" s="40"/>
      <c r="V178" s="13"/>
      <c r="W178" s="42">
        <v>20</v>
      </c>
      <c r="X178" s="40"/>
      <c r="Y178" s="13"/>
      <c r="Z178" s="42">
        <v>72</v>
      </c>
      <c r="AA178" s="40"/>
    </row>
    <row r="179" spans="1:27" x14ac:dyDescent="0.2">
      <c r="B179" s="83"/>
      <c r="D179" s="2" t="s">
        <v>13</v>
      </c>
      <c r="E179" s="52">
        <v>428</v>
      </c>
      <c r="F179" s="33"/>
      <c r="H179" s="42">
        <v>65</v>
      </c>
      <c r="I179" s="40"/>
      <c r="K179" s="42">
        <v>95</v>
      </c>
      <c r="L179" s="40"/>
      <c r="M179" s="13"/>
      <c r="N179" s="42">
        <v>49</v>
      </c>
      <c r="O179" s="40"/>
      <c r="P179" s="13"/>
      <c r="Q179" s="42">
        <v>40</v>
      </c>
      <c r="R179" s="40"/>
      <c r="S179" s="13"/>
      <c r="T179" s="42">
        <v>29</v>
      </c>
      <c r="U179" s="40"/>
      <c r="V179" s="13"/>
      <c r="W179" s="42">
        <v>68</v>
      </c>
      <c r="X179" s="40"/>
      <c r="Y179" s="13"/>
      <c r="Z179" s="42">
        <v>80</v>
      </c>
      <c r="AA179" s="40"/>
    </row>
    <row r="180" spans="1:27" ht="15" x14ac:dyDescent="0.25">
      <c r="D180" s="12" t="s">
        <v>64</v>
      </c>
      <c r="E180" s="72">
        <f>SUM(E178:E179)</f>
        <v>895</v>
      </c>
      <c r="F180" s="70"/>
      <c r="H180" s="73">
        <f>SUM(H178:H179)</f>
        <v>214</v>
      </c>
      <c r="I180" s="74"/>
      <c r="K180" s="73">
        <f>SUM(K178:K179)</f>
        <v>231</v>
      </c>
      <c r="L180" s="74"/>
      <c r="M180" s="13"/>
      <c r="N180" s="73">
        <f>SUM(N178:N179)</f>
        <v>89</v>
      </c>
      <c r="O180" s="74"/>
      <c r="P180" s="13"/>
      <c r="Q180" s="73">
        <f>SUM(Q178:Q179)</f>
        <v>83</v>
      </c>
      <c r="R180" s="74"/>
      <c r="S180" s="13"/>
      <c r="T180" s="73">
        <f>SUM(T178:T179)</f>
        <v>38</v>
      </c>
      <c r="U180" s="74"/>
      <c r="V180" s="13"/>
      <c r="W180" s="73">
        <v>88</v>
      </c>
      <c r="X180" s="74"/>
      <c r="Y180" s="13"/>
      <c r="Z180" s="73">
        <f>SUM(Z178:Z179)</f>
        <v>152</v>
      </c>
      <c r="AA180" s="74"/>
    </row>
    <row r="181" spans="1:27" x14ac:dyDescent="0.2">
      <c r="D181" s="66"/>
      <c r="E181" s="78"/>
      <c r="F181" s="67"/>
      <c r="G181" s="50"/>
      <c r="I181" s="67"/>
      <c r="J181" s="68"/>
    </row>
    <row r="182" spans="1:27" s="55" customFormat="1" x14ac:dyDescent="0.2">
      <c r="A182" s="55" t="s">
        <v>65</v>
      </c>
      <c r="E182" s="51"/>
      <c r="F182" s="67"/>
      <c r="G182" s="68"/>
      <c r="H182" s="51"/>
      <c r="I182" s="67"/>
      <c r="J182" s="7"/>
    </row>
    <row r="183" spans="1:27" x14ac:dyDescent="0.2">
      <c r="H183" s="55"/>
      <c r="I183" s="55"/>
    </row>
  </sheetData>
  <mergeCells count="42">
    <mergeCell ref="Z5:AA6"/>
    <mergeCell ref="D2:M3"/>
    <mergeCell ref="D4:M4"/>
    <mergeCell ref="E5:F6"/>
    <mergeCell ref="H5:I6"/>
    <mergeCell ref="K5:L6"/>
    <mergeCell ref="B152:B157"/>
    <mergeCell ref="B122:B126"/>
    <mergeCell ref="B128:B132"/>
    <mergeCell ref="B134:B138"/>
    <mergeCell ref="B140:B145"/>
    <mergeCell ref="N5:O6"/>
    <mergeCell ref="Q5:R6"/>
    <mergeCell ref="T5:U6"/>
    <mergeCell ref="W5:X6"/>
    <mergeCell ref="B146:B151"/>
    <mergeCell ref="B116:B120"/>
    <mergeCell ref="B84:B88"/>
    <mergeCell ref="B48:B52"/>
    <mergeCell ref="B54:B58"/>
    <mergeCell ref="B60:B64"/>
    <mergeCell ref="B66:B70"/>
    <mergeCell ref="B72:B76"/>
    <mergeCell ref="B78:B82"/>
    <mergeCell ref="B20:B22"/>
    <mergeCell ref="B24:B26"/>
    <mergeCell ref="B28:B30"/>
    <mergeCell ref="B98:B102"/>
    <mergeCell ref="B104:B108"/>
    <mergeCell ref="B110:B114"/>
    <mergeCell ref="B90:B94"/>
    <mergeCell ref="B8:B11"/>
    <mergeCell ref="B16:B18"/>
    <mergeCell ref="B40:B42"/>
    <mergeCell ref="B32:B34"/>
    <mergeCell ref="B36:B38"/>
    <mergeCell ref="D162:D164"/>
    <mergeCell ref="B178:B179"/>
    <mergeCell ref="D166:D168"/>
    <mergeCell ref="B158:B159"/>
    <mergeCell ref="D160:D161"/>
    <mergeCell ref="D158:D159"/>
  </mergeCells>
  <printOptions horizontalCentered="1" verticalCentered="1"/>
  <pageMargins left="1" right="1" top="1" bottom="1" header="0.5" footer="0.5"/>
  <pageSetup scale="66" fitToWidth="2" fitToHeight="2" orientation="portrait" r:id="rId1"/>
  <rowBreaks count="2" manualBreakCount="2">
    <brk id="65" max="11" man="1"/>
    <brk id="121" max="11" man="1"/>
  </rowBreaks>
  <colBreaks count="1" manualBreakCount="1">
    <brk id="12" max="17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Quantitative</vt:lpstr>
      <vt:lpstr>Quantitative!Print_Area</vt:lpstr>
      <vt:lpstr>Quantitative!Print_Titles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kjpowell</dc:creator>
  <cp:lastModifiedBy>Stephanie Zuckerman (szckrman)</cp:lastModifiedBy>
  <cp:lastPrinted>2014-10-24T16:01:37Z</cp:lastPrinted>
  <dcterms:created xsi:type="dcterms:W3CDTF">2010-05-12T16:20:12Z</dcterms:created>
  <dcterms:modified xsi:type="dcterms:W3CDTF">2015-10-16T14:32:53Z</dcterms:modified>
</cp:coreProperties>
</file>